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06" yWindow="0" windowWidth="15060" windowHeight="9750" tabRatio="853" activeTab="2"/>
  </bookViews>
  <sheets>
    <sheet name="Титульный лист" sheetId="1" r:id="rId1"/>
    <sheet name="Стандарт раскрытия информации" sheetId="2" state="hidden" r:id="rId2"/>
    <sheet name="1" sheetId="3" r:id="rId3"/>
    <sheet name="2" sheetId="4" r:id="rId4"/>
    <sheet name="3" sheetId="5" r:id="rId5"/>
    <sheet name="4" sheetId="6" r:id="rId6"/>
    <sheet name="5" sheetId="7" r:id="rId7"/>
    <sheet name="6" sheetId="8" r:id="rId8"/>
    <sheet name="7" sheetId="9" r:id="rId9"/>
    <sheet name="8" sheetId="10" r:id="rId10"/>
    <sheet name="9" sheetId="11" r:id="rId11"/>
  </sheets>
  <externalReferences>
    <externalReference r:id="rId14"/>
  </externalReferences>
  <definedNames>
    <definedName name="_xlnm.Print_Area" localSheetId="2">'1'!$A$1:$F$29</definedName>
    <definedName name="_xlnm.Print_Area" localSheetId="6">'5'!$A$1:$C$8</definedName>
    <definedName name="_xlnm.Print_Area" localSheetId="1">'Стандарт раскрытия информации'!$A$1:$G$42</definedName>
  </definedNames>
  <calcPr fullCalcOnLoad="1"/>
</workbook>
</file>

<file path=xl/sharedStrings.xml><?xml version="1.0" encoding="utf-8"?>
<sst xmlns="http://schemas.openxmlformats.org/spreadsheetml/2006/main" count="294" uniqueCount="235">
  <si>
    <t>Примечание</t>
  </si>
  <si>
    <t>Ответственный за предоставление информации</t>
  </si>
  <si>
    <t>Содержание информации</t>
  </si>
  <si>
    <t>Срок размещения информации</t>
  </si>
  <si>
    <t>п.9</t>
  </si>
  <si>
    <t xml:space="preserve">а) 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 </t>
  </si>
  <si>
    <t xml:space="preserve">б) структура и объем затрат на производство и реализацию товаров (работ, услуг); </t>
  </si>
  <si>
    <t>подконтрольные (операционные) и неподконтрольные расходы, включаемые в необходимую валовую выручку, норма доходности инвестированного капитала, установленная федеральным органом исполнительной власти по регулированию естественных монополий (с указанием акта об утверждении нормы доходности на инвестированный капитал), фактический уровень доходности инвестированного капитала, использованного при осуществлении регулируемой деятельности, и обоснование причин его отклонения от уровня доходности инвестированного капитала, установленного федеральным органом исполнительной власти по регулированию естественных монополий;</t>
  </si>
  <si>
    <t xml:space="preserve">отчет о движении активов, включающий балансовую стоимость активов на начало года, балансовую стоимость активов на конец года, а также информацию о выбытии активов в течение года; </t>
  </si>
  <si>
    <t>отчет о вводе активов в течение года, в том числе за счет переоценки, модернизации, реконструкции, строительства и приобретения нового оборудования.</t>
  </si>
  <si>
    <t>в) в случае применения метода доходности инвестированного капитала при государственном регулировании тарифов в отношении субъектов рынков электрической энергии:</t>
  </si>
  <si>
    <t>Субъекты рынков электрической энергии, являющиеся субъектами естественных монополий, раскрывают информацию, указанную в подпункте "б" пункта 9 настоящего документа, по формам, утверждаемым уполномоченным Правительством Российской Федерации федеральным органом исполнительной власти.</t>
  </si>
  <si>
    <t>не позднее 1 июня</t>
  </si>
  <si>
    <t>до 1 апреля</t>
  </si>
  <si>
    <t>п.11</t>
  </si>
  <si>
    <t>а) о ценах (тарифах) на товары (работы, услуги) субъектов естественных монополий, в отношении которых применяется государственное регулирование (далее - регулируемые товары (работы, услуги), включая информацию о 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 с указанием источника официального опубликования решения регулирующего органа об установлении тарифов;</t>
  </si>
  <si>
    <t>б) об основных потребительских характеристиках регулируемых товаров (работ, услуг) субъектов естественных монополий и их соответствии государственным и иным утвержденным стандартам качества, включая информацию:</t>
  </si>
  <si>
    <t>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t>
  </si>
  <si>
    <t>г) о результатах контрольных замеров электрических параметров режимов работы оборудования объектов электросетевого хозяйства, то есть замеров потокораспределения, нагрузок и уровней напряжения;</t>
  </si>
  <si>
    <t>д) об условиях, на которых осуществляется поставка регулируемых товаров (работ, услуг) субъектами естественных монополий, и (или)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 регулирующего условия этих договоров;</t>
  </si>
  <si>
    <t>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</si>
  <si>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ж) об инвестиционных программах (о проектах инвестиционных программ) и отчетах об их реализации, включая:</t>
  </si>
  <si>
    <t>з) о способах приобретения, стоимости и объемах товаров, необходимых для оказания услуг по передаче электроэнергии, включая информацию:</t>
  </si>
  <si>
    <t>о балансе электрической энергии и мощности, в том числе:</t>
  </si>
  <si>
    <t>об отпуске электроэнергии в сеть и отпуске электроэнергии из сети сетевой компании по уровням напряжений, используемых для ценообразования, потребителям электрической энергии и территориальным сетевым организациям, присоединенным к сетям сетевой организации;</t>
  </si>
  <si>
    <t>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 используемых для ценообразования;</t>
  </si>
  <si>
    <t>о потерях электроэнергии в сетях сетевой организации в абсолютном и относительном выражении по уровням напряжения, используемым для целей ценообразования;</t>
  </si>
  <si>
    <t>о затратах на оплату потерь, в том числе:</t>
  </si>
  <si>
    <t>о затратах сетевой организации на покупку потерь в собственных сетях;</t>
  </si>
  <si>
    <t>об уровне нормативных потерь электроэнергии на текущий период с указанием источника опубликования решения об установлении уровня нормативных потерь;</t>
  </si>
  <si>
    <t>о перечне мероприятий по снижению размеров потерь в сетях, а также о сроках их исполнения и источниках финансирования;</t>
  </si>
  <si>
    <t>о закупке сетевыми организациями электрической энергии для компенсации потерь в сетях и ее стоимости;</t>
  </si>
  <si>
    <t>о размере фактических потерь, оплачиваемых покупателями при осуществлении расчетов за электрическую энергию по уровням напряжения;</t>
  </si>
  <si>
    <t>о перечне зон деятельности сетевой организации с детализацией по населенным пунктам и районам городов, определяемых в соответствии с границами балансовой принадлежности электросетевого хозяйства, находящегося в собственности сетевой организации или на ином законном основании;</t>
  </si>
  <si>
    <t>о техническом состоянии сетей, в том числе:</t>
  </si>
  <si>
    <t>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</si>
  <si>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об объеме недопоставленной в результате аварийных отключений электрической энергии;</t>
  </si>
  <si>
    <t>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t>
  </si>
  <si>
    <t>о вводе в ремонт и выводе из ремонта электросетевых объектов с указанием сроков (сводная информация);</t>
  </si>
  <si>
    <t>поданных заявок и объема мощности, необходимого для их удовлетворения;</t>
  </si>
  <si>
    <t>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t>
  </si>
  <si>
    <t>аннулированных заявок на технологическое присоединение;</t>
  </si>
  <si>
    <t>выполненных присоединений и присоединенной мощности;</t>
  </si>
  <si>
    <t>отчеты о выполнении годовых планов капитальных вложений и планов капитального ремонта (инвестиционных программ) с указанием достигнутых результатов в части расширения пропускной способности, снижения потерь в сетях и увеличения резерва для присоединения потребителей отдельно по каждому центру питания напряжением 35 кВ и выше по форме, утверждаемой уполномоченным Правительством Российской Федерации федеральным органом исполнительной власти;</t>
  </si>
  <si>
    <t>планы капитальных вложений и планы капитального ремонта (инвестиционные программы), касающиеся реконструкции и развития электрических сетей, согласованные в порядке, установленном Правительством Российской Федерации, с указанием характеристик сетевого оборудования, даты расширения пропускной способности, снижения потерь в сетях и увеличения резерва для присоединения потребителей по каждому центру питания напряжением 35 кВ и выше по форме, утверждаемой уполномоченным Правительством Российской Федерации федеральным органом исполнительной власти (для объектов капитального строительства (основных строек) указываются сроки начала и окончания строительства, стоимостная оценка инвестиций в целом по объекту и за рассматриваемый календарный год, а также основные проектные характеристики. Для объектов долгосрочных финансовых вложений также указывается стоимостная оценка инвестиций в целом по объекту и за рассматриваемый календарный год.);</t>
  </si>
  <si>
    <t>о корпоративных правилах осуществления закупок (включая использование конкурсов, аукционов);</t>
  </si>
  <si>
    <t>о проведении закупок товаров, необходимых для производства регулируемых услуг (включая использование конкурсов, аукционов), с указанием наименований товаров и предполагаемых объемов закупок.</t>
  </si>
  <si>
    <t>предоставляется субъектам оперативно-диспетчерского управления 2 раза в год в конце каждого полугодия текущего года</t>
  </si>
  <si>
    <t>до 1 марта</t>
  </si>
  <si>
    <t>1. До 1 марта;                                            2. В течении 7 дней по запросу</t>
  </si>
  <si>
    <t>До 1 марта</t>
  </si>
  <si>
    <t>Подлежит опубликованию на сайте</t>
  </si>
  <si>
    <t>Стандарт раскрытия информации субъектами оптового и розничных рынков электрической энергии</t>
  </si>
  <si>
    <t>Дирекция по экономике и финансам</t>
  </si>
  <si>
    <t>Управление главного энергетика Сервисно-технического центра</t>
  </si>
  <si>
    <t>Пункт стандарта</t>
  </si>
  <si>
    <t>Срок предоставления информации</t>
  </si>
  <si>
    <t>Ежеквартально (до 15.03.2012, 15.07.2012, 15.10.2012)</t>
  </si>
  <si>
    <t>10.01.2012; 10.04.2012, 10.07.2012</t>
  </si>
  <si>
    <t>1. Ежемесячно (до 10 числа месяца следующего за отчётным)                                                 2. в течении 7 дней по запросу</t>
  </si>
  <si>
    <t xml:space="preserve">Ежемесячно (до 15 числа месяца следующего за отчётным) </t>
  </si>
  <si>
    <t>до 25.06.2012</t>
  </si>
  <si>
    <t>Раскрытия информации в сфере оказания услуг по передаче электрической энергии</t>
  </si>
  <si>
    <t>Наименование организации</t>
  </si>
  <si>
    <t>ИНН</t>
  </si>
  <si>
    <t>КПП</t>
  </si>
  <si>
    <t>Информация о тарифе на услуги по передаче электрической энергии</t>
  </si>
  <si>
    <t>НПО "ЭЛСИБ" ОАО</t>
  </si>
  <si>
    <t>Местонахождение (адрес)</t>
  </si>
  <si>
    <t>630088, г.Новосибирск, ул.Сибиряков-Гвардейцев, 56</t>
  </si>
  <si>
    <t>Атрибуты решения по принятому тарифу (наименование, дата, номер)</t>
  </si>
  <si>
    <t>Наименование регулирующего органа</t>
  </si>
  <si>
    <t>Департамент по тарифам Новосибирской области</t>
  </si>
  <si>
    <t>Источник опубликования</t>
  </si>
  <si>
    <r>
      <t xml:space="preserve">сайт Департамента по тарифам Новосибирской области </t>
    </r>
    <r>
      <rPr>
        <u val="single"/>
        <sz val="11"/>
        <color indexed="30"/>
        <rFont val="Arial Narrow"/>
        <family val="2"/>
      </rPr>
      <t xml:space="preserve">www.tarif.nso.ru </t>
    </r>
  </si>
  <si>
    <t>Тариф на услуги по передаче электрической энергии</t>
  </si>
  <si>
    <t>Основные потребительские характеристики регулируемых товаров (работ, услуг) субъектов естественных монополий и их соответствии государственным и иным утвержденным стандартам качества</t>
  </si>
  <si>
    <t>№ п/п</t>
  </si>
  <si>
    <t>Наименование показателя</t>
  </si>
  <si>
    <t>Значение</t>
  </si>
  <si>
    <t>об отпуске электроэнергии в сеть и отпуске электроэнергии из сети сетевой компании по уровням напряжений, используемых для ценообразования, потребителям электрической энергии и территориальным сетевым организациям, присоединенным к сетям сетевой организации</t>
  </si>
  <si>
    <t>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 используемых для ценообразования</t>
  </si>
  <si>
    <t>о потерях электроэнергии в сетях сетевой организации в абсолютном и относительном выражении по уровням напряжения, используемым для целей ценообразования</t>
  </si>
  <si>
    <t>Затраты на оплату потерь, в том числе:</t>
  </si>
  <si>
    <t>Баланс электрической энергии и мощности, в том числе:</t>
  </si>
  <si>
    <t>о затратах сетевой организации на покупку потерь в собственных сетях</t>
  </si>
  <si>
    <t>об уровне нормативных потерь электроэнергии на текущий период с указанием источника опубликования решения об установлении уровня нормативных потерь</t>
  </si>
  <si>
    <t>о перечне мероприятий по снижению размеров потерь в сетях, а также о сроках их исполнения и источниках финансирования</t>
  </si>
  <si>
    <t>о закупке сетевыми организациями электрической энергии для компенсации потерь в сетях и ее стоимости</t>
  </si>
  <si>
    <t>о размере фактических потерь, оплачиваемых покупателями при осуществлении расчетов за электрическую энергию по уровням напряжения</t>
  </si>
  <si>
    <t>о перечне зон деятельности сетевой организации с детализацией по населенным пунктам и районам городов, определяемых в соответствии с границами балансовой принадлежности электросетевого хозяйства, находящегося в собственности сетевой организации или на ином законном основании</t>
  </si>
  <si>
    <t>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</si>
  <si>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об объеме недопоставленной в результате аварийных отключений электрической энергии</t>
  </si>
  <si>
    <t>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t>
  </si>
  <si>
    <t>о вводе в ремонт и выводе из ремонта электросетевых объектов с указанием сроков (сводная информация)</t>
  </si>
  <si>
    <t>Техническое состояние сетей, в том числе:</t>
  </si>
  <si>
    <t>Количество поданных заявок на подключение</t>
  </si>
  <si>
    <t>Количество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t>
  </si>
  <si>
    <t>Количество аннулированных заявок на технологическое присоединение</t>
  </si>
  <si>
    <t>Количество выполненных присоединений и присоединенной мощности</t>
  </si>
  <si>
    <t>Результаты контрольных замеров электрических параметров режимов работы оборудования объектов электросетевого хозяйства</t>
  </si>
  <si>
    <t>Нагрузки</t>
  </si>
  <si>
    <t>Уровни напряжения</t>
  </si>
  <si>
    <t>Потокораспределения</t>
  </si>
  <si>
    <t>Наименование замера</t>
  </si>
  <si>
    <t>Показатель</t>
  </si>
  <si>
    <t>Результат замера</t>
  </si>
  <si>
    <t>Перечень мероприятий, необходимых для осуществления технологического присоединения к электрическим сетям</t>
  </si>
  <si>
    <t>Информация об инвестиционных программах (о проектах инвестиционных программ) и отчетах об их реализации</t>
  </si>
  <si>
    <t>Информация о способах приобретения, стоимости и объемах товаров, необходимых для оказания услуг по передаче электроэнергии</t>
  </si>
  <si>
    <t>Информация о проведении закупок товаров, необходимых для производства регулируемых услуг (включая использование конкурсов, аукционов), с указанием наименований товаров и предполагаемых объемов закупок</t>
  </si>
  <si>
    <t>Отчёт о структуре и объёмах затрат на оказание услуг по передаче электрической энергии сетевым организациям</t>
  </si>
  <si>
    <t>Ед.изм.</t>
  </si>
  <si>
    <t>План</t>
  </si>
  <si>
    <t>Факт</t>
  </si>
  <si>
    <t>I.</t>
  </si>
  <si>
    <t>Необходимая валовая выручка на содержание (котловая)</t>
  </si>
  <si>
    <t>тыс.руб.</t>
  </si>
  <si>
    <t>1.</t>
  </si>
  <si>
    <t>Необходимая валовая выручка на содержание (собственная)</t>
  </si>
  <si>
    <t>1.1.</t>
  </si>
  <si>
    <t>Себестоимость всего, в том числе:</t>
  </si>
  <si>
    <t>1.1.1.</t>
  </si>
  <si>
    <t>Материальные расходы, всего</t>
  </si>
  <si>
    <t>1.1.1.1.</t>
  </si>
  <si>
    <t>в том числе на ремонт</t>
  </si>
  <si>
    <t>1.1.2.</t>
  </si>
  <si>
    <t>Фонд оплаты труда и отчисления на социальные нужды всего</t>
  </si>
  <si>
    <t>1.1.2.1.</t>
  </si>
  <si>
    <t>1.1.3.</t>
  </si>
  <si>
    <t>Амортизационные отчисления</t>
  </si>
  <si>
    <t>1.1.4.</t>
  </si>
  <si>
    <t>Прочие расходы</t>
  </si>
  <si>
    <t>1.1.4.1.</t>
  </si>
  <si>
    <t>арендная плата</t>
  </si>
  <si>
    <t>1.1.4.2.</t>
  </si>
  <si>
    <t>налоги, пошлины и сборы</t>
  </si>
  <si>
    <t>1.1.4.3.</t>
  </si>
  <si>
    <t>другие прочие расходы</t>
  </si>
  <si>
    <t xml:space="preserve">в том числе на ремонт </t>
  </si>
  <si>
    <t>1.2.</t>
  </si>
  <si>
    <t>Прибыль до налогообложения</t>
  </si>
  <si>
    <t>1.2.1.</t>
  </si>
  <si>
    <t>Налог на прибыль</t>
  </si>
  <si>
    <t>1.2.2.</t>
  </si>
  <si>
    <t>Чистая прибыль всего, в том числе:</t>
  </si>
  <si>
    <t>1.2.2.1.</t>
  </si>
  <si>
    <t>прибыль на капитальные вложения (инвестиции)</t>
  </si>
  <si>
    <t>1.2.2.2.</t>
  </si>
  <si>
    <t>прибыль на возврат инвестиционных кредитов</t>
  </si>
  <si>
    <t>1.2.2.3.</t>
  </si>
  <si>
    <t>дивиденды по акциям</t>
  </si>
  <si>
    <t>1.2.2.4.</t>
  </si>
  <si>
    <t>прочие расходы из прибыли (услуги банков)</t>
  </si>
  <si>
    <t>1.3.</t>
  </si>
  <si>
    <t>Недополученные по независящим причинам доход (+) / избыток средств, полученный в предыдущем периоде регулирования (-)</t>
  </si>
  <si>
    <t>II.</t>
  </si>
  <si>
    <t xml:space="preserve">Справочно: расходы на ремонт всего            </t>
  </si>
  <si>
    <t>III.</t>
  </si>
  <si>
    <t>Необходимая валовая выручка на оплату технологического расхода электроэнергии (котловая)</t>
  </si>
  <si>
    <t>Необходимая валовая выручка на оплату технологического расхода электроэнергии (собственная)</t>
  </si>
  <si>
    <t>Информация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t>
  </si>
  <si>
    <t>Условия, на которых осуществляется поставка регулируемых товаров (работ, услуг) субъектами естественных монополий</t>
  </si>
  <si>
    <t>Информация о порядке выполнения технологических, технических и других мероприятий, связанных с технологическим присоединением к электрическим сетям</t>
  </si>
  <si>
    <t>уровень потерь не утвержден</t>
  </si>
  <si>
    <t>не учитываются</t>
  </si>
  <si>
    <t>не предъявляются</t>
  </si>
  <si>
    <t>мероприятия не разрабатывались</t>
  </si>
  <si>
    <t>замеры нагрузок производятся по питающим фидерам 2 раза в год</t>
  </si>
  <si>
    <t>замеры не производились</t>
  </si>
  <si>
    <t>Контрольные замеры параметров  режима работы оборудования электросетевого хозяйства производятся по просьбе присоединенного потребителя электроэнергии.</t>
  </si>
  <si>
    <t>http://elsib.ru/company/reguliruemie_vidi_deyztelnosti.php</t>
  </si>
  <si>
    <t>Корпоративные правила осуществления закупок (включая использование конкурсов, аукционов):</t>
  </si>
  <si>
    <t>Материалы, необходимые для передачи электроэнергии, приобретаются централизованно</t>
  </si>
  <si>
    <r>
      <t>Порядок выполнения этих мероприятий с указанием ссылок на нормативные правовые акты</t>
    </r>
    <r>
      <rPr>
        <sz val="11"/>
        <color indexed="62"/>
        <rFont val="Arial Narrow"/>
        <family val="2"/>
      </rPr>
      <t xml:space="preserve"> (см.пункт 2)</t>
    </r>
  </si>
  <si>
    <r>
      <t xml:space="preserve">Порядок выполнения мероприятий в соответствии с "Правилами технологического присоединения энергопринимающих устройств" </t>
    </r>
    <r>
      <rPr>
        <sz val="11"/>
        <color indexed="62"/>
        <rFont val="Arial Narrow"/>
        <family val="2"/>
      </rPr>
      <t>(см.пункт 2)</t>
    </r>
  </si>
  <si>
    <t>тариф (надбавка к тарифу) для компенсации потерь не утверждается</t>
  </si>
  <si>
    <t>Договор и дополнительные соглашения размещены на сайте компании:</t>
  </si>
  <si>
    <t xml:space="preserve">http://elsib.ru/company/reguliruemie_vidi_deyztelnosti.php </t>
  </si>
  <si>
    <t>закупку электроэнергии для компенсации потерь в сетях не осуществляется</t>
  </si>
  <si>
    <t>Ставка за содержание  электрических сетей</t>
  </si>
  <si>
    <t>Одноставочный тариф</t>
  </si>
  <si>
    <t>Период</t>
  </si>
  <si>
    <t>Тариф</t>
  </si>
  <si>
    <t>Основание</t>
  </si>
  <si>
    <t>6, 10 кВ</t>
  </si>
  <si>
    <t>Затраты на реализацию инвестиционных программ в формировании тарифа не участвуют.</t>
  </si>
  <si>
    <t>2013 год</t>
  </si>
  <si>
    <t>Приказ от 13.12.2012 №797-ЭЭ</t>
  </si>
  <si>
    <r>
      <t>Период действия принятого тарифа</t>
    </r>
    <r>
      <rPr>
        <b/>
        <sz val="11"/>
        <color indexed="8"/>
        <rFont val="Arial Narrow"/>
        <family val="2"/>
      </rPr>
      <t>*</t>
    </r>
  </si>
  <si>
    <t>с 01.01.2013 по 31.12.2013</t>
  </si>
  <si>
    <t>с 01.01.13 по 30.06.13</t>
  </si>
  <si>
    <t>156 904,2   руб./МВт в месяц</t>
  </si>
  <si>
    <t>277,09   руб./Мвт*ч</t>
  </si>
  <si>
    <t>с 01.07.13 по 31.12.13</t>
  </si>
  <si>
    <t>191 367,0   руб./МВт в месяц</t>
  </si>
  <si>
    <t>337,96   руб./Мвт*ч</t>
  </si>
  <si>
    <r>
      <rPr>
        <b/>
        <sz val="11"/>
        <color indexed="8"/>
        <rFont val="Arial Narrow"/>
        <family val="2"/>
      </rPr>
      <t>*</t>
    </r>
    <r>
      <rPr>
        <sz val="11"/>
        <color indexed="8"/>
        <rFont val="Arial Narrow"/>
        <family val="2"/>
      </rPr>
      <t>Справочно: В соответствии с Приказом от 13.12.2012 №797-ЭЭ, скорректированы индивидуальные тарифы на услуги по предаче электрической энергии для взаиморасчетов между сетевыми организациями НПО "ЭЛСИБ" ОАО и ОАО "Региональные элекрические сети" установленные на долгосрочный период регулирования, на 2013-2014 годы.</t>
    </r>
  </si>
  <si>
    <t>с 01.01.14 по 31.12.14</t>
  </si>
  <si>
    <t>184 243,1   руб./МВт в месяц</t>
  </si>
  <si>
    <t>325,37 руб./Мвт*ч</t>
  </si>
  <si>
    <t xml:space="preserve">Индивидуальный тариф на технологическое присоединение </t>
  </si>
  <si>
    <t>Заявитель</t>
  </si>
  <si>
    <t xml:space="preserve">Размер платы за технологическое присоединение </t>
  </si>
  <si>
    <t>ООО "Производственно-складская база "СибСтор"</t>
  </si>
  <si>
    <t>10 817,06 руб., в т.ч. НДС 1650,06 руб.</t>
  </si>
  <si>
    <t>Приказ от 06.03.2013 №31-ТП</t>
  </si>
  <si>
    <t>ООО "СтройНедвижимостьСибири"</t>
  </si>
  <si>
    <t>Приказ от 04.04.2013 №47-ТП</t>
  </si>
  <si>
    <t>ИП Рябцев В.Н.</t>
  </si>
  <si>
    <t>9 601,66 руб., в т.ч. НДС 1464,66 руб.</t>
  </si>
  <si>
    <t>Приказ от 05.09.2013 №136-ТП</t>
  </si>
  <si>
    <t>осуществляет передачу электроэнергии близлежащим к территории предприятия  потребителям. Граница балансовой и эксплуатационной ответственности установлена на кабельных наконечниках отходящих линий.</t>
  </si>
  <si>
    <t xml:space="preserve"> аврийных отключений не было</t>
  </si>
  <si>
    <t>916.72кВт</t>
  </si>
  <si>
    <t>ремонт электросетевых объектов производился по годовому графику без отключения потребителей</t>
  </si>
  <si>
    <t>Объем мощности, необходимый для удовлетворения поданных заявок, кВт</t>
  </si>
  <si>
    <t>3;  412,6 кВт (в т.ч. ранее присоединенной 314 кВт)</t>
  </si>
  <si>
    <t xml:space="preserve">Выполнено 3 технологических присоединения:  </t>
  </si>
  <si>
    <t xml:space="preserve">ООО ПСБ "СибСтор" 215 кВт, </t>
  </si>
  <si>
    <t>ООО "СтройНедвижимостьСибири" 99 кВт (в т.ч. ранее присоединенной 29,5 кВт)</t>
  </si>
  <si>
    <t>ИП Рябцев В.Н.  98,6 кВт (в т.ч. ранее присоединенной 51,7 кВт)</t>
  </si>
  <si>
    <t>т.к технологические присоединения производятся посредством перераспределения мощности, без увеличения мощности в точках присоединения электрических сетей НПО "ЭЛСИБ" ОАО  - мероприятия не разрабатывались</t>
  </si>
  <si>
    <t>Отчёт о структуре и объёмах затрат на оказание услуг по передаче электрической энергии сетевым организациям за 2013 год</t>
  </si>
  <si>
    <t>Рост затрат на 391 тыс.руб. обусловлен увеличением суммы амортизационных отчислений по Стендовой подстанции 110/10/6КВ в результате смены метода начисления амортизации после проведенной реконструкции.</t>
  </si>
  <si>
    <t>Отражены фактические затраты на материалы для ремонта энергетического оборудования собственными силами.</t>
  </si>
  <si>
    <t>Поставка услуг по передаче электроэнергии осуществляется на основании договора №У-31-П 03837000  от 10.02.2010г. и дополнительных соглашений №1,№2, №3, №4 и №5 к данному договору.  Потребителем услуг является ОАО "РЭС"</t>
  </si>
  <si>
    <t>Покупки осуществляются в соответствии с "Регламентом организации закупочной деятельности НПО "ЭЛСИБ" ОАО" (утверждено и введено в действие приказом НПО "ЭЛСИБ" ОАО № 356 от 31.05.2013 года).</t>
  </si>
  <si>
    <t>Проведен капитальный ремонт подрядным способом трансформаторов на распределительной подстанции РП-1 и капитальный ремонт кабельной линии от подстанции Тулинская до РП-1.</t>
  </si>
  <si>
    <t xml:space="preserve">*Доля ремонтного персонала от общей численности по плану  3/11,  по факту  3/17 </t>
  </si>
  <si>
    <t>в том числе на ремонт*</t>
  </si>
  <si>
    <t>Приобретение материалов для проведения ремонтов и содержания электросетевого хозяйства осуществляется на конкурентной основе с использованием Межотраслевой Торговой Системы «Фабрикант» (www.fabrikant.ru).</t>
  </si>
  <si>
    <t>Отражены фактические затраты:                                                                                                                                                                                                                                                                                                                                                                                                                     1. цеховые расходы 2 434 тыс.руб.;                                                                                                                                                                                                                                                                                                                                                                                                                                                    2. общехозяйственные расходы 799 тыс. руб.;                                                                                                                                                                                                                                                                                                                                                                                                                3. расходы на капитальный ремонт подрядным способом 4 077 тыс.руб.;                                                                                                                                                                                                                                                                                                                                                                                                                4. налог на землю 25 тыс.руб.</t>
  </si>
  <si>
    <t>Отражены затраты по фактической заработной плате сотрудников электротехнической службы с учётом фактической численности 16 человек, в тарифе затраты утверждены на 11 человек.                                                                                                                                                                                                                                                         Рост затрат за счёт:                                                                                                                                                                                                                                                                                                                                                                                                                               1. численности (+5 человек) +1 842 тыс.руб.;                                                                                                                                                                                                                                                                                                                                                                                                 2. выплат связанных с вредными условиями оплаты труда +807 тыс. руб.;                                                                                                                                                                                                                                                                         3. прочие начисления (премирование, оплата больничных листов, уменьшение процента отчислений) +465 тыс. руб.</t>
  </si>
  <si>
    <t>Налог на землю.</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</si>
</sst>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_ ;\-#,##0\ "/>
    <numFmt numFmtId="170" formatCode="[$-F400]h:mm:ss\ AM/PM"/>
    <numFmt numFmtId="171" formatCode="#,##0.0_ ;\-#,##0.0\ "/>
  </numFmts>
  <fonts count="61">
    <font>
      <sz val="11"/>
      <color theme="1"/>
      <name val="Calibri"/>
      <family val="2"/>
    </font>
    <font>
      <sz val="11"/>
      <color indexed="8"/>
      <name val="Calibri"/>
      <family val="2"/>
    </font>
    <font>
      <sz val="11"/>
      <color indexed="8"/>
      <name val="Arial Narrow"/>
      <family val="2"/>
    </font>
    <font>
      <u val="single"/>
      <sz val="11"/>
      <color indexed="30"/>
      <name val="Arial Narrow"/>
      <family val="2"/>
    </font>
    <font>
      <sz val="10"/>
      <color indexed="8"/>
      <name val="Arial Narrow"/>
      <family val="2"/>
    </font>
    <font>
      <b/>
      <sz val="11"/>
      <color indexed="8"/>
      <name val="Arial Narrow"/>
      <family val="2"/>
    </font>
    <font>
      <sz val="14"/>
      <color indexed="8"/>
      <name val="Arial Narrow"/>
      <family val="2"/>
    </font>
    <font>
      <sz val="12"/>
      <color indexed="8"/>
      <name val="Arial Narrow"/>
      <family val="2"/>
    </font>
    <font>
      <sz val="11"/>
      <color indexed="62"/>
      <name val="Arial Narrow"/>
      <family val="2"/>
    </font>
    <font>
      <sz val="11"/>
      <name val="Arial Narrow"/>
      <family val="2"/>
    </font>
    <font>
      <b/>
      <sz val="11"/>
      <name val="Arial Narrow"/>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color indexed="62"/>
      <name val="Arial Narrow"/>
      <family val="2"/>
    </font>
    <font>
      <u val="single"/>
      <sz val="11"/>
      <color indexed="12"/>
      <name val="Arial Narrow"/>
      <family val="2"/>
    </font>
    <font>
      <i/>
      <sz val="11"/>
      <color indexed="62"/>
      <name val="Arial Narrow"/>
      <family val="2"/>
    </font>
    <font>
      <sz val="11"/>
      <color indexed="10"/>
      <name val="Arial Narrow"/>
      <family val="2"/>
    </font>
    <font>
      <b/>
      <sz val="12"/>
      <color indexed="8"/>
      <name val="Arial Narrow"/>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Narrow"/>
      <family val="2"/>
    </font>
    <font>
      <i/>
      <sz val="12"/>
      <color theme="4"/>
      <name val="Arial Narrow"/>
      <family val="2"/>
    </font>
    <font>
      <sz val="11"/>
      <color theme="1"/>
      <name val="Arial Narrow"/>
      <family val="2"/>
    </font>
    <font>
      <u val="single"/>
      <sz val="11"/>
      <color theme="10"/>
      <name val="Arial Narrow"/>
      <family val="2"/>
    </font>
    <font>
      <i/>
      <sz val="11"/>
      <color theme="4"/>
      <name val="Arial Narrow"/>
      <family val="2"/>
    </font>
    <font>
      <sz val="11"/>
      <color rgb="FFFF0000"/>
      <name val="Arial Narrow"/>
      <family val="2"/>
    </font>
    <font>
      <i/>
      <sz val="12"/>
      <color theme="4" tint="-0.24997000396251678"/>
      <name val="Arial Narrow"/>
      <family val="2"/>
    </font>
    <font>
      <i/>
      <sz val="11"/>
      <color theme="4" tint="-0.24997000396251678"/>
      <name val="Arial Narrow"/>
      <family val="2"/>
    </font>
    <font>
      <b/>
      <sz val="12"/>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19"/>
      </left>
      <right style="thin">
        <color indexed="19"/>
      </right>
      <top style="thin">
        <color indexed="19"/>
      </top>
      <bottom style="thin">
        <color indexed="19"/>
      </bottom>
    </border>
    <border>
      <left style="thin">
        <color indexed="19"/>
      </left>
      <right>
        <color indexed="63"/>
      </right>
      <top>
        <color indexed="63"/>
      </top>
      <bottom>
        <color indexed="63"/>
      </bottom>
    </border>
    <border>
      <left style="thin"/>
      <right style="thin"/>
      <top style="thin"/>
      <bottom style="thin"/>
    </border>
    <border>
      <left style="thin"/>
      <right style="thin"/>
      <top style="thin"/>
      <bottom/>
    </border>
    <border>
      <left style="thin">
        <color indexed="19"/>
      </left>
      <right style="thin">
        <color indexed="19"/>
      </right>
      <top>
        <color indexed="63"/>
      </top>
      <bottom>
        <color indexed="63"/>
      </bottom>
    </border>
    <border>
      <left style="thin">
        <color indexed="19"/>
      </left>
      <right style="thin">
        <color indexed="19"/>
      </right>
      <top>
        <color indexed="63"/>
      </top>
      <bottom style="thin">
        <color indexed="19"/>
      </bottom>
    </border>
    <border>
      <left style="thin">
        <color indexed="19"/>
      </left>
      <right style="thin">
        <color indexed="19"/>
      </right>
      <top style="thin">
        <color indexed="19"/>
      </top>
      <bottom>
        <color indexed="63"/>
      </bottom>
    </border>
    <border>
      <left style="thin"/>
      <right style="thin"/>
      <top/>
      <bottom style="thin"/>
    </border>
    <border>
      <left style="thin"/>
      <right style="thin"/>
      <top>
        <color indexed="63"/>
      </top>
      <bottom>
        <color indexed="63"/>
      </bottom>
    </border>
    <border>
      <left>
        <color indexed="63"/>
      </left>
      <right>
        <color indexed="63"/>
      </right>
      <top style="thin">
        <color indexed="19"/>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32" borderId="0" applyNumberFormat="0" applyBorder="0" applyAlignment="0" applyProtection="0"/>
  </cellStyleXfs>
  <cellXfs count="105">
    <xf numFmtId="0" fontId="0"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2" fillId="0" borderId="10" xfId="0" applyFont="1" applyFill="1" applyBorder="1" applyAlignment="1">
      <alignment horizontal="justify" vertical="center"/>
    </xf>
    <xf numFmtId="0" fontId="4" fillId="0" borderId="10" xfId="0" applyFont="1" applyFill="1" applyBorder="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left" vertical="center" wrapText="1" indent="3"/>
    </xf>
    <xf numFmtId="0" fontId="2" fillId="0" borderId="10" xfId="0" applyFont="1" applyFill="1" applyBorder="1" applyAlignment="1">
      <alignment horizontal="left" vertical="center" wrapText="1"/>
    </xf>
    <xf numFmtId="14" fontId="4" fillId="0" borderId="10" xfId="0" applyNumberFormat="1" applyFont="1" applyFill="1" applyBorder="1" applyAlignment="1">
      <alignment horizontal="center" vertical="center" wrapText="1"/>
    </xf>
    <xf numFmtId="0" fontId="5" fillId="0" borderId="0" xfId="0" applyFont="1" applyAlignment="1">
      <alignment horizontal="left" vertical="center"/>
    </xf>
    <xf numFmtId="0" fontId="2" fillId="0" borderId="0" xfId="0" applyFont="1" applyAlignment="1">
      <alignment/>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xf>
    <xf numFmtId="0" fontId="7" fillId="0" borderId="11" xfId="0" applyFont="1" applyFill="1" applyBorder="1" applyAlignment="1">
      <alignment horizontal="left" vertical="center" wrapText="1"/>
    </xf>
    <xf numFmtId="0" fontId="2" fillId="0" borderId="0" xfId="0" applyFont="1" applyAlignment="1">
      <alignment/>
    </xf>
    <xf numFmtId="0" fontId="2" fillId="0" borderId="11" xfId="0" applyFont="1" applyFill="1" applyBorder="1" applyAlignment="1">
      <alignment horizontal="left" vertical="center" wrapText="1"/>
    </xf>
    <xf numFmtId="0" fontId="52" fillId="0" borderId="0" xfId="0" applyFont="1" applyAlignment="1">
      <alignment/>
    </xf>
    <xf numFmtId="0" fontId="52" fillId="0" borderId="0" xfId="0" applyFont="1" applyAlignment="1">
      <alignment horizontal="center" vertical="center"/>
    </xf>
    <xf numFmtId="168" fontId="52" fillId="0" borderId="0" xfId="0" applyNumberFormat="1" applyFont="1" applyAlignment="1">
      <alignment/>
    </xf>
    <xf numFmtId="0" fontId="53" fillId="0" borderId="11"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2" fillId="0" borderId="0" xfId="0" applyFont="1" applyBorder="1" applyAlignment="1">
      <alignment/>
    </xf>
    <xf numFmtId="0" fontId="2" fillId="0" borderId="0" xfId="0" applyFont="1" applyBorder="1" applyAlignment="1">
      <alignment wrapText="1"/>
    </xf>
    <xf numFmtId="0" fontId="52" fillId="0" borderId="12" xfId="0" applyFont="1" applyBorder="1" applyAlignment="1">
      <alignment vertical="center" wrapText="1"/>
    </xf>
    <xf numFmtId="0" fontId="52" fillId="0" borderId="12" xfId="0" applyFont="1" applyBorder="1" applyAlignment="1">
      <alignment/>
    </xf>
    <xf numFmtId="14" fontId="52" fillId="0" borderId="12" xfId="0" applyNumberFormat="1" applyFont="1" applyBorder="1" applyAlignment="1">
      <alignment horizontal="center" vertical="center"/>
    </xf>
    <xf numFmtId="0" fontId="52" fillId="0" borderId="12" xfId="0" applyFont="1" applyBorder="1" applyAlignment="1">
      <alignment horizontal="left" vertical="center" wrapText="1" indent="2"/>
    </xf>
    <xf numFmtId="0" fontId="54" fillId="0" borderId="0" xfId="0" applyFont="1" applyAlignment="1">
      <alignment/>
    </xf>
    <xf numFmtId="0" fontId="54" fillId="0" borderId="0" xfId="0" applyFont="1" applyAlignment="1">
      <alignment horizontal="left" vertical="center"/>
    </xf>
    <xf numFmtId="0" fontId="52" fillId="0" borderId="12" xfId="0" applyFont="1" applyBorder="1" applyAlignment="1">
      <alignment horizontal="center" vertical="center"/>
    </xf>
    <xf numFmtId="169" fontId="52" fillId="0" borderId="12" xfId="0" applyNumberFormat="1" applyFont="1" applyBorder="1" applyAlignment="1">
      <alignment horizontal="center" vertical="center"/>
    </xf>
    <xf numFmtId="0" fontId="55" fillId="0" borderId="0" xfId="42" applyFont="1" applyAlignment="1" applyProtection="1">
      <alignment/>
      <protection/>
    </xf>
    <xf numFmtId="0" fontId="2" fillId="0" borderId="12" xfId="0" applyFont="1" applyFill="1" applyBorder="1" applyAlignment="1">
      <alignment vertical="center"/>
    </xf>
    <xf numFmtId="0" fontId="9" fillId="0" borderId="10" xfId="0" applyFont="1" applyBorder="1" applyAlignment="1">
      <alignment horizontal="center"/>
    </xf>
    <xf numFmtId="0" fontId="9" fillId="0" borderId="10" xfId="0" applyFont="1" applyBorder="1" applyAlignment="1">
      <alignment horizontal="center" vertical="center"/>
    </xf>
    <xf numFmtId="0" fontId="9" fillId="0" borderId="10" xfId="0" applyFont="1" applyBorder="1" applyAlignment="1">
      <alignment/>
    </xf>
    <xf numFmtId="0" fontId="9" fillId="0" borderId="10" xfId="0" applyFont="1" applyBorder="1" applyAlignment="1">
      <alignment wrapText="1"/>
    </xf>
    <xf numFmtId="0" fontId="56" fillId="0" borderId="0" xfId="0" applyFont="1" applyAlignment="1">
      <alignment vertical="center" wrapText="1"/>
    </xf>
    <xf numFmtId="0" fontId="2" fillId="0" borderId="0" xfId="0" applyFont="1" applyFill="1" applyAlignment="1">
      <alignment vertical="center"/>
    </xf>
    <xf numFmtId="0" fontId="9"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2" fillId="0" borderId="0" xfId="0" applyFont="1" applyAlignment="1">
      <alignment vertical="center" wrapText="1"/>
    </xf>
    <xf numFmtId="0" fontId="2" fillId="33"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indent="3"/>
    </xf>
    <xf numFmtId="0" fontId="56"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2" fillId="0" borderId="0" xfId="0" applyFont="1" applyFill="1" applyAlignment="1">
      <alignment vertical="center" wrapText="1"/>
    </xf>
    <xf numFmtId="0" fontId="9" fillId="0" borderId="10" xfId="0" applyFont="1" applyFill="1" applyBorder="1" applyAlignment="1">
      <alignment horizontal="left" vertical="center" wrapText="1" indent="3"/>
    </xf>
    <xf numFmtId="0" fontId="2" fillId="0" borderId="10" xfId="0" applyFont="1" applyBorder="1" applyAlignment="1">
      <alignment horizontal="center" vertical="center"/>
    </xf>
    <xf numFmtId="0" fontId="9" fillId="0" borderId="10" xfId="0" applyFont="1" applyBorder="1" applyAlignment="1">
      <alignment horizontal="center" vertical="center" wrapText="1"/>
    </xf>
    <xf numFmtId="0" fontId="2" fillId="33" borderId="10" xfId="0" applyFont="1" applyFill="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left" vertical="center"/>
    </xf>
    <xf numFmtId="0" fontId="58" fillId="0" borderId="0" xfId="0" applyFont="1" applyFill="1" applyBorder="1" applyAlignment="1">
      <alignment horizontal="left" vertical="center" wrapText="1"/>
    </xf>
    <xf numFmtId="0" fontId="59" fillId="0" borderId="0" xfId="0" applyFont="1" applyBorder="1" applyAlignment="1">
      <alignment/>
    </xf>
    <xf numFmtId="0" fontId="2" fillId="0" borderId="0" xfId="0" applyFont="1" applyAlignment="1">
      <alignment vertical="center"/>
    </xf>
    <xf numFmtId="0" fontId="2" fillId="0" borderId="0" xfId="0" applyFont="1" applyFill="1" applyBorder="1" applyAlignment="1">
      <alignment horizontal="left" vertical="center" wrapText="1"/>
    </xf>
    <xf numFmtId="0" fontId="52" fillId="0" borderId="0" xfId="0" applyFont="1" applyFill="1" applyAlignment="1">
      <alignment/>
    </xf>
    <xf numFmtId="0" fontId="4" fillId="34" borderId="12" xfId="0" applyFont="1" applyFill="1" applyBorder="1" applyAlignment="1">
      <alignment horizontal="center" vertical="center" wrapText="1"/>
    </xf>
    <xf numFmtId="0" fontId="4" fillId="34" borderId="12" xfId="0" applyFont="1" applyFill="1" applyBorder="1" applyAlignment="1">
      <alignment horizontal="left" vertical="center" wrapText="1"/>
    </xf>
    <xf numFmtId="169" fontId="4" fillId="34" borderId="12" xfId="0" applyNumberFormat="1" applyFont="1" applyFill="1" applyBorder="1" applyAlignment="1">
      <alignment horizontal="center" vertical="center" wrapText="1"/>
    </xf>
    <xf numFmtId="0" fontId="2" fillId="34" borderId="12" xfId="0" applyFont="1" applyFill="1" applyBorder="1" applyAlignment="1">
      <alignment horizontal="center" vertical="center" wrapText="1"/>
    </xf>
    <xf numFmtId="169" fontId="52" fillId="0" borderId="12" xfId="0" applyNumberFormat="1" applyFont="1" applyFill="1" applyBorder="1" applyAlignment="1">
      <alignment horizontal="center" vertical="center"/>
    </xf>
    <xf numFmtId="0" fontId="52" fillId="0" borderId="12" xfId="0" applyFont="1" applyFill="1" applyBorder="1" applyAlignment="1">
      <alignment/>
    </xf>
    <xf numFmtId="0" fontId="52" fillId="0" borderId="12" xfId="0" applyFont="1" applyFill="1" applyBorder="1" applyAlignment="1">
      <alignment vertical="center" wrapText="1"/>
    </xf>
    <xf numFmtId="0" fontId="4" fillId="33" borderId="12" xfId="0" applyFont="1" applyFill="1" applyBorder="1" applyAlignment="1">
      <alignment horizontal="center" vertical="center"/>
    </xf>
    <xf numFmtId="0" fontId="2" fillId="33" borderId="12" xfId="0" applyFont="1" applyFill="1" applyBorder="1" applyAlignment="1">
      <alignment vertical="center" wrapText="1"/>
    </xf>
    <xf numFmtId="0" fontId="2" fillId="33" borderId="12" xfId="0" applyFont="1" applyFill="1" applyBorder="1" applyAlignment="1">
      <alignment horizontal="center" vertical="center" wrapText="1"/>
    </xf>
    <xf numFmtId="0" fontId="52" fillId="0" borderId="0" xfId="0" applyFont="1" applyAlignment="1">
      <alignment vertical="center" wrapText="1"/>
    </xf>
    <xf numFmtId="9" fontId="52" fillId="0" borderId="0" xfId="57" applyFont="1" applyAlignment="1">
      <alignment horizontal="center" vertical="center"/>
    </xf>
    <xf numFmtId="0" fontId="52" fillId="0" borderId="13" xfId="0" applyFont="1" applyBorder="1" applyAlignment="1">
      <alignment vertical="center" wrapText="1"/>
    </xf>
    <xf numFmtId="0" fontId="52" fillId="0" borderId="12" xfId="0" applyFont="1" applyBorder="1" applyAlignment="1">
      <alignment horizontal="left" vertical="center" wrapText="1" indent="3"/>
    </xf>
    <xf numFmtId="0" fontId="55" fillId="0" borderId="0" xfId="42" applyFont="1" applyAlignment="1" applyProtection="1">
      <alignment horizontal="left" vertical="center" wrapText="1"/>
      <protection/>
    </xf>
    <xf numFmtId="0" fontId="4" fillId="0" borderId="10" xfId="0"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0" xfId="0" applyFont="1" applyAlignment="1">
      <alignment horizontal="center" vertical="center" wrapText="1"/>
    </xf>
    <xf numFmtId="0" fontId="2" fillId="0" borderId="10" xfId="0" applyFont="1" applyBorder="1" applyAlignment="1">
      <alignment horizontal="center" vertical="center" wrapText="1"/>
    </xf>
    <xf numFmtId="0" fontId="52" fillId="0" borderId="13" xfId="0" applyFont="1" applyFill="1" applyBorder="1" applyAlignment="1">
      <alignment horizontal="left" vertical="center" wrapText="1"/>
    </xf>
    <xf numFmtId="0" fontId="52" fillId="0" borderId="17" xfId="0" applyFont="1" applyFill="1" applyBorder="1" applyAlignment="1">
      <alignment horizontal="left" vertical="center" wrapText="1"/>
    </xf>
    <xf numFmtId="0" fontId="60" fillId="0" borderId="0" xfId="0" applyFont="1" applyAlignment="1">
      <alignment horizontal="left" vertical="center"/>
    </xf>
    <xf numFmtId="0" fontId="4" fillId="33"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8" xfId="0" applyFont="1" applyFill="1" applyBorder="1" applyAlignment="1">
      <alignment horizontal="center" vertical="center"/>
    </xf>
    <xf numFmtId="0" fontId="0" fillId="0" borderId="17" xfId="0" applyBorder="1" applyAlignment="1">
      <alignment/>
    </xf>
    <xf numFmtId="0" fontId="9" fillId="33" borderId="12" xfId="0" applyFont="1" applyFill="1" applyBorder="1" applyAlignment="1">
      <alignment horizontal="left" vertical="center"/>
    </xf>
    <xf numFmtId="0" fontId="9" fillId="0" borderId="13"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7" xfId="0" applyFont="1" applyFill="1" applyBorder="1" applyAlignment="1">
      <alignment horizontal="center" vertical="center"/>
    </xf>
    <xf numFmtId="0" fontId="2" fillId="0" borderId="0" xfId="0" applyFont="1" applyAlignment="1">
      <alignment horizontal="left" wrapText="1"/>
    </xf>
    <xf numFmtId="0" fontId="2" fillId="33" borderId="12" xfId="0" applyFont="1" applyFill="1" applyBorder="1" applyAlignment="1">
      <alignment horizontal="left" vertical="center"/>
    </xf>
    <xf numFmtId="0" fontId="2" fillId="0" borderId="0" xfId="0" applyFont="1" applyFill="1" applyBorder="1" applyAlignment="1">
      <alignment horizontal="center" vertical="center" wrapText="1"/>
    </xf>
    <xf numFmtId="0" fontId="5" fillId="0" borderId="0" xfId="0" applyFont="1" applyAlignment="1">
      <alignment horizontal="center" vertical="center" wrapText="1"/>
    </xf>
    <xf numFmtId="0" fontId="38" fillId="0" borderId="16" xfId="42" applyFill="1" applyBorder="1" applyAlignment="1" applyProtection="1">
      <alignment horizontal="center" vertical="center" wrapText="1"/>
      <protection/>
    </xf>
    <xf numFmtId="0" fontId="38" fillId="0" borderId="15" xfId="42" applyFill="1" applyBorder="1" applyAlignment="1" applyProtection="1">
      <alignment horizontal="center" vertical="center" wrapText="1"/>
      <protection/>
    </xf>
    <xf numFmtId="0" fontId="10" fillId="0" borderId="0" xfId="0" applyNumberFormat="1" applyFont="1" applyAlignment="1">
      <alignment horizontal="center" vertical="center" wrapText="1"/>
    </xf>
    <xf numFmtId="0" fontId="2" fillId="0" borderId="19" xfId="0"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69;&#1082;&#1086;&#1085;&#1086;&#1084;&#1080;&#1082;&#1072;_&#1080;_&#1060;&#1080;&#1085;&#1072;&#1085;&#1089;&#1099;\03_&#1042;&#1085;&#1091;&#1090;&#1088;&#1077;&#1085;&#1085;&#1103;&#1103;\&#1069;&#1082;&#1086;&#1085;&#1086;&#1084;&#1080;&#1082;&#1072;\&#1058;&#1072;&#1088;&#1080;&#1092;&#1086;&#1086;&#1073;&#1088;&#1072;&#1079;&#1086;&#1074;&#1072;&#1085;&#1080;&#1077;\&#1054;&#1090;&#1095;&#1105;&#1090;&#1099;%20&#1074;%20&#1044;&#1077;&#1087;&#1072;&#1088;&#1090;&#1072;&#1084;&#1077;&#1085;&#1090;%20&#1087;&#1086;%20&#1090;&#1072;&#1088;&#1080;&#1092;&#1072;&#1084;\&#1069;&#1083;&#1077;&#1082;&#1090;&#1088;&#1080;&#1095;&#1077;&#1089;&#1082;&#1072;&#1103;%20&#1101;&#1085;&#1077;&#1088;&#1075;&#1080;&#1103;\2013\4%20&#1082;&#1074;&#1072;&#1088;&#1090;&#1072;&#1083;\&#1054;&#1089;&#1085;&#1086;&#1074;&#1085;&#1099;&#1077;%20&#1101;&#1082;&#1086;&#1085;&#1086;&#1084;&#1080;&#1095;&#1077;&#1089;&#1082;&#1080;&#1077;%20&#1087;&#1086;&#1082;&#1072;&#1079;&#1072;&#1090;&#1077;&#1083;&#1080;%202013%20&#1075;&#1086;&#10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 план корр"/>
      <sheetName val="Отчёт в ДП"/>
      <sheetName val="Отчёт в ДП без связ., для отпра"/>
      <sheetName val="усл банка"/>
      <sheetName val="РЭС"/>
      <sheetName val="налоги"/>
      <sheetName val="mapping"/>
      <sheetName val="Цеховые"/>
      <sheetName val="Затраты по НГ1"/>
      <sheetName val="Затраты по НГ2"/>
      <sheetName val="Произ затр 3608 1кв"/>
      <sheetName val="Произ затр 3608 2кв"/>
      <sheetName val="Затраты по НГ3"/>
      <sheetName val="Затраты по НГ4"/>
      <sheetName val="ОХР"/>
      <sheetName val="Отчисл от оплаты труда1"/>
      <sheetName val="ФОТ"/>
      <sheetName val="Отчисл от оплаты труда"/>
      <sheetName val="Цеховые план"/>
      <sheetName val="План"/>
      <sheetName val="ремонты"/>
      <sheetName val="Лист1"/>
      <sheetName val="ремонт2кв"/>
    </sheetNames>
    <sheetDataSet>
      <sheetData sheetId="1">
        <row r="6">
          <cell r="O6">
            <v>490.42</v>
          </cell>
          <cell r="P6">
            <v>2016.4080100000003</v>
          </cell>
        </row>
        <row r="7">
          <cell r="O7">
            <v>2942.54</v>
          </cell>
          <cell r="P7">
            <v>4077.4576</v>
          </cell>
        </row>
        <row r="9">
          <cell r="O9">
            <v>3112.06</v>
          </cell>
          <cell r="P9">
            <v>5496.771489999999</v>
          </cell>
        </row>
        <row r="10">
          <cell r="O10">
            <v>939.84</v>
          </cell>
          <cell r="P10">
            <v>1669.64340154</v>
          </cell>
        </row>
        <row r="11">
          <cell r="O11">
            <v>2087.32</v>
          </cell>
          <cell r="P11">
            <v>2477.9331599999996</v>
          </cell>
        </row>
        <row r="15">
          <cell r="O15">
            <v>308.55</v>
          </cell>
          <cell r="P15">
            <v>309.07369743497026</v>
          </cell>
        </row>
        <row r="18">
          <cell r="O18">
            <v>52.299740000000156</v>
          </cell>
          <cell r="P18">
            <v>-1842.849909531341</v>
          </cell>
        </row>
        <row r="21">
          <cell r="O21">
            <v>1789.79</v>
          </cell>
          <cell r="P21">
            <v>1941.0466949152542</v>
          </cell>
        </row>
      </sheetData>
      <sheetData sheetId="5">
        <row r="9">
          <cell r="K9">
            <v>24018</v>
          </cell>
          <cell r="S9">
            <v>25434</v>
          </cell>
        </row>
      </sheetData>
      <sheetData sheetId="7">
        <row r="8">
          <cell r="O8">
            <v>654311.2094395282</v>
          </cell>
          <cell r="P8">
            <v>2433994.65</v>
          </cell>
        </row>
      </sheetData>
      <sheetData sheetId="14">
        <row r="108">
          <cell r="AD108">
            <v>798.9541389071287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lsib.ru/company/reguliruemie_vidi_deyztelnosti.php"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elsib.ru/company/reguliruemie_vidi_deyztelnosti.php"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N13"/>
  <sheetViews>
    <sheetView zoomScalePageLayoutView="0" workbookViewId="0" topLeftCell="A1">
      <selection activeCell="B13" sqref="B13:N13"/>
    </sheetView>
  </sheetViews>
  <sheetFormatPr defaultColWidth="9.140625" defaultRowHeight="15"/>
  <cols>
    <col min="1" max="16384" width="9.140625" style="31" customWidth="1"/>
  </cols>
  <sheetData>
    <row r="3" ht="16.5">
      <c r="B3" s="12" t="s">
        <v>62</v>
      </c>
    </row>
    <row r="5" spans="1:14" ht="20.25" customHeight="1">
      <c r="A5" s="32"/>
      <c r="B5" s="78" t="s">
        <v>111</v>
      </c>
      <c r="C5" s="78"/>
      <c r="D5" s="78"/>
      <c r="E5" s="78"/>
      <c r="F5" s="78"/>
      <c r="G5" s="78"/>
      <c r="H5" s="78"/>
      <c r="I5" s="78"/>
      <c r="J5" s="78"/>
      <c r="K5" s="78"/>
      <c r="L5" s="78"/>
      <c r="M5" s="78"/>
      <c r="N5" s="78"/>
    </row>
    <row r="6" spans="1:14" ht="24" customHeight="1">
      <c r="A6" s="32"/>
      <c r="B6" s="78" t="s">
        <v>66</v>
      </c>
      <c r="C6" s="78"/>
      <c r="D6" s="78"/>
      <c r="E6" s="78"/>
      <c r="F6" s="78"/>
      <c r="G6" s="78"/>
      <c r="H6" s="78"/>
      <c r="I6" s="78"/>
      <c r="J6" s="78"/>
      <c r="K6" s="78"/>
      <c r="L6" s="78"/>
      <c r="M6" s="78"/>
      <c r="N6" s="78"/>
    </row>
    <row r="7" spans="1:14" ht="36" customHeight="1">
      <c r="A7" s="32"/>
      <c r="B7" s="78" t="s">
        <v>76</v>
      </c>
      <c r="C7" s="78"/>
      <c r="D7" s="78"/>
      <c r="E7" s="78"/>
      <c r="F7" s="78"/>
      <c r="G7" s="78"/>
      <c r="H7" s="78"/>
      <c r="I7" s="78"/>
      <c r="J7" s="78"/>
      <c r="K7" s="78"/>
      <c r="L7" s="78"/>
      <c r="M7" s="78"/>
      <c r="N7" s="78"/>
    </row>
    <row r="8" spans="1:14" ht="50.25" customHeight="1">
      <c r="A8" s="32"/>
      <c r="B8" s="78" t="s">
        <v>161</v>
      </c>
      <c r="C8" s="78"/>
      <c r="D8" s="78"/>
      <c r="E8" s="78"/>
      <c r="F8" s="78"/>
      <c r="G8" s="78"/>
      <c r="H8" s="78"/>
      <c r="I8" s="78"/>
      <c r="J8" s="78"/>
      <c r="K8" s="78"/>
      <c r="L8" s="78"/>
      <c r="M8" s="78"/>
      <c r="N8" s="78"/>
    </row>
    <row r="9" spans="1:14" ht="16.5">
      <c r="A9" s="32"/>
      <c r="B9" s="78" t="s">
        <v>100</v>
      </c>
      <c r="C9" s="78"/>
      <c r="D9" s="78"/>
      <c r="E9" s="78"/>
      <c r="F9" s="78"/>
      <c r="G9" s="78"/>
      <c r="H9" s="78"/>
      <c r="I9" s="78"/>
      <c r="J9" s="78"/>
      <c r="K9" s="78"/>
      <c r="L9" s="78"/>
      <c r="M9" s="78"/>
      <c r="N9" s="78"/>
    </row>
    <row r="10" spans="1:14" ht="25.5" customHeight="1">
      <c r="A10" s="32"/>
      <c r="B10" s="78" t="s">
        <v>162</v>
      </c>
      <c r="C10" s="78"/>
      <c r="D10" s="78"/>
      <c r="E10" s="78"/>
      <c r="F10" s="78"/>
      <c r="G10" s="78"/>
      <c r="H10" s="78"/>
      <c r="I10" s="78"/>
      <c r="J10" s="78"/>
      <c r="K10" s="78"/>
      <c r="L10" s="78"/>
      <c r="M10" s="78"/>
      <c r="N10" s="78"/>
    </row>
    <row r="11" spans="1:14" ht="38.25" customHeight="1">
      <c r="A11" s="32"/>
      <c r="B11" s="78" t="s">
        <v>163</v>
      </c>
      <c r="C11" s="78"/>
      <c r="D11" s="78"/>
      <c r="E11" s="78"/>
      <c r="F11" s="78"/>
      <c r="G11" s="78"/>
      <c r="H11" s="78"/>
      <c r="I11" s="78"/>
      <c r="J11" s="78"/>
      <c r="K11" s="78"/>
      <c r="L11" s="78"/>
      <c r="M11" s="78"/>
      <c r="N11" s="78"/>
    </row>
    <row r="12" spans="1:14" ht="31.5" customHeight="1">
      <c r="A12" s="32"/>
      <c r="B12" s="78" t="s">
        <v>108</v>
      </c>
      <c r="C12" s="78"/>
      <c r="D12" s="78"/>
      <c r="E12" s="78"/>
      <c r="F12" s="78"/>
      <c r="G12" s="78"/>
      <c r="H12" s="78"/>
      <c r="I12" s="78"/>
      <c r="J12" s="78"/>
      <c r="K12" s="78"/>
      <c r="L12" s="78"/>
      <c r="M12" s="78"/>
      <c r="N12" s="78"/>
    </row>
    <row r="13" spans="1:14" ht="37.5" customHeight="1">
      <c r="A13" s="32"/>
      <c r="B13" s="78" t="s">
        <v>109</v>
      </c>
      <c r="C13" s="78"/>
      <c r="D13" s="78"/>
      <c r="E13" s="78"/>
      <c r="F13" s="78"/>
      <c r="G13" s="78"/>
      <c r="H13" s="78"/>
      <c r="I13" s="78"/>
      <c r="J13" s="78"/>
      <c r="K13" s="78"/>
      <c r="L13" s="78"/>
      <c r="M13" s="78"/>
      <c r="N13" s="78"/>
    </row>
  </sheetData>
  <sheetProtection/>
  <mergeCells count="9">
    <mergeCell ref="B11:N11"/>
    <mergeCell ref="B12:N12"/>
    <mergeCell ref="B13:N13"/>
    <mergeCell ref="B5:N5"/>
    <mergeCell ref="B6:N6"/>
    <mergeCell ref="B7:N7"/>
    <mergeCell ref="B8:N8"/>
    <mergeCell ref="B9:N9"/>
    <mergeCell ref="B10:N10"/>
  </mergeCells>
  <hyperlinks>
    <hyperlink ref="B5" location="'1'!A1" display="Отчёт о структуре и объёмах затрат на оказание услуг по передаче электрической энергии сетевым организациям"/>
    <hyperlink ref="B6" location="'2'!A1" display="Информация о тарифе на услуги по передаче электрической энергии"/>
    <hyperlink ref="B7" location="'3'!A1" display="Основные потребительские характеристики регулируемых товаров (работ, услуг) субъектов естественных монополий и их соответствии государственным и иным утвержденным стандартам качества"/>
    <hyperlink ref="B8" location="'4'!A1" display="Информация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hyperlink ref="B9" location="'5'!A1" display="Результаты контрольных замеров электрических параметров режимов работы оборудования объектов электросетевого хозяйства"/>
    <hyperlink ref="B10" location="'6'!A1" display="Условия, на которых осуществляется поставка регулируемых товаров (работ, услуг) субъектами естественных монополий"/>
    <hyperlink ref="B11" location="'7'!A1" display="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B12" location="'8'!A1" display="Информация об инвестиционных программах (о проектах инвестиционных программ) и отчетах об их реализации"/>
    <hyperlink ref="B13" location="'9'!A1" display="Информация о способах приобретения, стоимости и объемах товаров, необходимых для оказания услуг по передаче электроэнергии"/>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0070C0"/>
  </sheetPr>
  <dimension ref="A1:L3"/>
  <sheetViews>
    <sheetView zoomScalePageLayoutView="0" workbookViewId="0" topLeftCell="A1">
      <selection activeCell="D8" sqref="D8"/>
    </sheetView>
  </sheetViews>
  <sheetFormatPr defaultColWidth="9.140625" defaultRowHeight="15"/>
  <cols>
    <col min="1" max="1" width="87.140625" style="13" customWidth="1"/>
    <col min="2" max="16384" width="9.140625" style="13" customWidth="1"/>
  </cols>
  <sheetData>
    <row r="1" spans="1:12" ht="48" customHeight="1">
      <c r="A1" s="14" t="s">
        <v>108</v>
      </c>
      <c r="B1" s="14"/>
      <c r="C1" s="14"/>
      <c r="D1" s="14"/>
      <c r="E1" s="14"/>
      <c r="F1" s="14"/>
      <c r="G1" s="14"/>
      <c r="H1" s="14"/>
      <c r="I1" s="14"/>
      <c r="J1" s="14"/>
      <c r="K1" s="16"/>
      <c r="L1" s="16"/>
    </row>
    <row r="3" ht="31.5">
      <c r="A3" s="23" t="s">
        <v>186</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0070C0"/>
  </sheetPr>
  <dimension ref="A1:N11"/>
  <sheetViews>
    <sheetView zoomScalePageLayoutView="0" workbookViewId="0" topLeftCell="A1">
      <selection activeCell="A9" sqref="A9"/>
    </sheetView>
  </sheetViews>
  <sheetFormatPr defaultColWidth="9.140625" defaultRowHeight="15"/>
  <cols>
    <col min="1" max="1" width="107.8515625" style="18" customWidth="1"/>
    <col min="2" max="16384" width="9.140625" style="18" customWidth="1"/>
  </cols>
  <sheetData>
    <row r="1" spans="1:14" ht="33">
      <c r="A1" s="14" t="s">
        <v>109</v>
      </c>
      <c r="B1" s="16"/>
      <c r="C1" s="16"/>
      <c r="D1" s="16"/>
      <c r="E1" s="16"/>
      <c r="F1" s="16"/>
      <c r="G1" s="16"/>
      <c r="H1" s="16"/>
      <c r="I1" s="16"/>
      <c r="J1" s="16"/>
      <c r="K1" s="16"/>
      <c r="L1" s="16"/>
      <c r="M1" s="16"/>
      <c r="N1" s="16"/>
    </row>
    <row r="3" spans="1:9" ht="16.5">
      <c r="A3" s="19" t="s">
        <v>172</v>
      </c>
      <c r="B3" s="62"/>
      <c r="C3" s="62"/>
      <c r="D3" s="62"/>
      <c r="E3" s="62"/>
      <c r="F3" s="62"/>
      <c r="G3" s="62"/>
      <c r="H3" s="62"/>
      <c r="I3" s="62"/>
    </row>
    <row r="4" spans="1:9" ht="8.25" customHeight="1">
      <c r="A4" s="19"/>
      <c r="B4" s="62"/>
      <c r="C4" s="62"/>
      <c r="D4" s="62"/>
      <c r="E4" s="62"/>
      <c r="F4" s="62"/>
      <c r="G4" s="62"/>
      <c r="H4" s="62"/>
      <c r="I4" s="62"/>
    </row>
    <row r="5" spans="1:9" ht="31.5">
      <c r="A5" s="23" t="s">
        <v>231</v>
      </c>
      <c r="B5" s="62"/>
      <c r="C5" s="62"/>
      <c r="D5" s="62"/>
      <c r="E5" s="62"/>
      <c r="F5" s="62"/>
      <c r="G5" s="62"/>
      <c r="H5" s="62"/>
      <c r="I5" s="62"/>
    </row>
    <row r="6" spans="1:9" ht="4.5" customHeight="1">
      <c r="A6" s="17"/>
      <c r="B6" s="62"/>
      <c r="C6" s="62"/>
      <c r="D6" s="62"/>
      <c r="E6" s="62"/>
      <c r="F6" s="62"/>
      <c r="G6" s="62"/>
      <c r="H6" s="62"/>
      <c r="I6" s="62"/>
    </row>
    <row r="7" spans="1:9" ht="50.25" customHeight="1">
      <c r="A7" s="23" t="s">
        <v>227</v>
      </c>
      <c r="B7" s="62"/>
      <c r="C7" s="62"/>
      <c r="D7" s="62"/>
      <c r="E7" s="62"/>
      <c r="F7" s="62"/>
      <c r="G7" s="62"/>
      <c r="H7" s="62"/>
      <c r="I7" s="62"/>
    </row>
    <row r="8" spans="1:9" ht="9" customHeight="1">
      <c r="A8" s="19"/>
      <c r="B8" s="62"/>
      <c r="C8" s="62"/>
      <c r="D8" s="62"/>
      <c r="E8" s="62"/>
      <c r="F8" s="62"/>
      <c r="G8" s="62"/>
      <c r="H8" s="62"/>
      <c r="I8" s="62"/>
    </row>
    <row r="9" spans="1:9" ht="44.25" customHeight="1">
      <c r="A9" s="19" t="s">
        <v>110</v>
      </c>
      <c r="B9" s="62"/>
      <c r="C9" s="62"/>
      <c r="D9" s="62"/>
      <c r="E9" s="62"/>
      <c r="F9" s="62"/>
      <c r="G9" s="62"/>
      <c r="H9" s="62"/>
      <c r="I9" s="62"/>
    </row>
    <row r="10" spans="1:9" ht="17.25" customHeight="1">
      <c r="A10" s="62"/>
      <c r="B10" s="62"/>
      <c r="C10" s="62"/>
      <c r="D10" s="62"/>
      <c r="E10" s="62"/>
      <c r="F10" s="62"/>
      <c r="G10" s="62"/>
      <c r="H10" s="62"/>
      <c r="I10" s="62"/>
    </row>
    <row r="11" ht="20.25" customHeight="1">
      <c r="A11" s="23" t="s">
        <v>173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2:F42"/>
  <sheetViews>
    <sheetView zoomScale="80" zoomScaleNormal="80" zoomScaleSheetLayoutView="10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D6" sqref="D6"/>
    </sheetView>
  </sheetViews>
  <sheetFormatPr defaultColWidth="9.140625" defaultRowHeight="15"/>
  <cols>
    <col min="1" max="1" width="10.28125" style="1" customWidth="1"/>
    <col min="2" max="2" width="110.00390625" style="2" customWidth="1"/>
    <col min="3" max="3" width="35.00390625" style="2" customWidth="1"/>
    <col min="4" max="5" width="21.8515625" style="2" customWidth="1"/>
    <col min="6" max="6" width="18.00390625" style="1" customWidth="1"/>
    <col min="7" max="7" width="4.57421875" style="1" customWidth="1"/>
    <col min="8" max="16384" width="9.140625" style="1" customWidth="1"/>
  </cols>
  <sheetData>
    <row r="2" spans="1:6" ht="18">
      <c r="A2" s="84" t="s">
        <v>52</v>
      </c>
      <c r="B2" s="84"/>
      <c r="C2" s="84"/>
      <c r="D2" s="84"/>
      <c r="E2" s="84"/>
      <c r="F2" s="84"/>
    </row>
    <row r="3" spans="2:5" s="5" customFormat="1" ht="12.75">
      <c r="B3" s="6"/>
      <c r="C3" s="6"/>
      <c r="D3" s="6"/>
      <c r="E3" s="6"/>
    </row>
    <row r="4" spans="1:6" s="5" customFormat="1" ht="38.25">
      <c r="A4" s="7" t="s">
        <v>55</v>
      </c>
      <c r="B4" s="7" t="s">
        <v>2</v>
      </c>
      <c r="C4" s="7" t="s">
        <v>0</v>
      </c>
      <c r="D4" s="7" t="s">
        <v>3</v>
      </c>
      <c r="E4" s="7" t="s">
        <v>56</v>
      </c>
      <c r="F4" s="7" t="s">
        <v>1</v>
      </c>
    </row>
    <row r="5" spans="1:6" s="5" customFormat="1" ht="33">
      <c r="A5" s="79" t="s">
        <v>4</v>
      </c>
      <c r="B5" s="3" t="s">
        <v>5</v>
      </c>
      <c r="C5" s="85" t="s">
        <v>11</v>
      </c>
      <c r="D5" s="8" t="s">
        <v>12</v>
      </c>
      <c r="E5" s="8"/>
      <c r="F5" s="79" t="s">
        <v>53</v>
      </c>
    </row>
    <row r="6" spans="1:6" s="5" customFormat="1" ht="16.5">
      <c r="A6" s="79"/>
      <c r="B6" s="3" t="s">
        <v>6</v>
      </c>
      <c r="C6" s="85"/>
      <c r="D6" s="8" t="s">
        <v>13</v>
      </c>
      <c r="E6" s="8"/>
      <c r="F6" s="79"/>
    </row>
    <row r="7" spans="1:6" s="5" customFormat="1" ht="33">
      <c r="A7" s="79"/>
      <c r="B7" s="3" t="s">
        <v>10</v>
      </c>
      <c r="C7" s="85"/>
      <c r="D7" s="79"/>
      <c r="E7" s="79"/>
      <c r="F7" s="79"/>
    </row>
    <row r="8" spans="1:6" s="5" customFormat="1" ht="99">
      <c r="A8" s="79"/>
      <c r="B8" s="9" t="s">
        <v>7</v>
      </c>
      <c r="C8" s="85"/>
      <c r="D8" s="79"/>
      <c r="E8" s="79"/>
      <c r="F8" s="79"/>
    </row>
    <row r="9" spans="1:6" s="5" customFormat="1" ht="33">
      <c r="A9" s="79"/>
      <c r="B9" s="9" t="s">
        <v>8</v>
      </c>
      <c r="C9" s="85"/>
      <c r="D9" s="79"/>
      <c r="E9" s="79"/>
      <c r="F9" s="79"/>
    </row>
    <row r="10" spans="1:6" s="5" customFormat="1" ht="33">
      <c r="A10" s="79"/>
      <c r="B10" s="9" t="s">
        <v>9</v>
      </c>
      <c r="C10" s="85"/>
      <c r="D10" s="79"/>
      <c r="E10" s="79"/>
      <c r="F10" s="79"/>
    </row>
    <row r="11" spans="1:6" s="5" customFormat="1" ht="82.5">
      <c r="A11" s="83" t="s">
        <v>14</v>
      </c>
      <c r="B11" s="10" t="s">
        <v>15</v>
      </c>
      <c r="C11" s="4"/>
      <c r="D11" s="8" t="s">
        <v>48</v>
      </c>
      <c r="E11" s="11"/>
      <c r="F11" s="8" t="s">
        <v>53</v>
      </c>
    </row>
    <row r="12" spans="1:6" s="5" customFormat="1" ht="33" customHeight="1">
      <c r="A12" s="81"/>
      <c r="B12" s="10" t="s">
        <v>16</v>
      </c>
      <c r="C12" s="79"/>
      <c r="D12" s="4"/>
      <c r="E12" s="4"/>
      <c r="F12" s="83" t="s">
        <v>54</v>
      </c>
    </row>
    <row r="13" spans="1:6" s="5" customFormat="1" ht="16.5">
      <c r="A13" s="81"/>
      <c r="B13" s="9" t="s">
        <v>23</v>
      </c>
      <c r="C13" s="79"/>
      <c r="D13" s="79" t="s">
        <v>48</v>
      </c>
      <c r="E13" s="80">
        <v>40963</v>
      </c>
      <c r="F13" s="81"/>
    </row>
    <row r="14" spans="1:6" s="5" customFormat="1" ht="49.5">
      <c r="A14" s="81"/>
      <c r="B14" s="9" t="s">
        <v>24</v>
      </c>
      <c r="C14" s="79"/>
      <c r="D14" s="79"/>
      <c r="E14" s="79"/>
      <c r="F14" s="81"/>
    </row>
    <row r="15" spans="1:6" s="5" customFormat="1" ht="33">
      <c r="A15" s="81"/>
      <c r="B15" s="9" t="s">
        <v>25</v>
      </c>
      <c r="C15" s="79"/>
      <c r="D15" s="79"/>
      <c r="E15" s="79"/>
      <c r="F15" s="81"/>
    </row>
    <row r="16" spans="1:6" s="5" customFormat="1" ht="33">
      <c r="A16" s="81"/>
      <c r="B16" s="9" t="s">
        <v>26</v>
      </c>
      <c r="C16" s="79"/>
      <c r="D16" s="79"/>
      <c r="E16" s="79"/>
      <c r="F16" s="81"/>
    </row>
    <row r="17" spans="1:6" s="5" customFormat="1" ht="16.5">
      <c r="A17" s="81"/>
      <c r="B17" s="9" t="s">
        <v>27</v>
      </c>
      <c r="C17" s="79"/>
      <c r="D17" s="79"/>
      <c r="E17" s="79"/>
      <c r="F17" s="81"/>
    </row>
    <row r="18" spans="1:6" s="5" customFormat="1" ht="16.5">
      <c r="A18" s="81"/>
      <c r="B18" s="9" t="s">
        <v>28</v>
      </c>
      <c r="C18" s="79"/>
      <c r="D18" s="79"/>
      <c r="E18" s="79"/>
      <c r="F18" s="81"/>
    </row>
    <row r="19" spans="1:6" s="5" customFormat="1" ht="33">
      <c r="A19" s="81"/>
      <c r="B19" s="9" t="s">
        <v>29</v>
      </c>
      <c r="C19" s="79"/>
      <c r="D19" s="79"/>
      <c r="E19" s="79"/>
      <c r="F19" s="81"/>
    </row>
    <row r="20" spans="1:6" s="5" customFormat="1" ht="44.25" customHeight="1">
      <c r="A20" s="81"/>
      <c r="B20" s="9" t="s">
        <v>30</v>
      </c>
      <c r="C20" s="79"/>
      <c r="D20" s="79"/>
      <c r="E20" s="79"/>
      <c r="F20" s="81"/>
    </row>
    <row r="21" spans="1:6" s="5" customFormat="1" ht="16.5">
      <c r="A21" s="81"/>
      <c r="B21" s="9" t="s">
        <v>31</v>
      </c>
      <c r="C21" s="79"/>
      <c r="D21" s="79"/>
      <c r="E21" s="79"/>
      <c r="F21" s="81"/>
    </row>
    <row r="22" spans="1:6" s="5" customFormat="1" ht="33">
      <c r="A22" s="81"/>
      <c r="B22" s="9" t="s">
        <v>32</v>
      </c>
      <c r="C22" s="79"/>
      <c r="D22" s="79"/>
      <c r="E22" s="79"/>
      <c r="F22" s="81"/>
    </row>
    <row r="23" spans="1:6" s="5" customFormat="1" ht="49.5">
      <c r="A23" s="81"/>
      <c r="B23" s="9" t="s">
        <v>33</v>
      </c>
      <c r="C23" s="79"/>
      <c r="D23" s="79"/>
      <c r="E23" s="79"/>
      <c r="F23" s="81"/>
    </row>
    <row r="24" spans="1:6" s="5" customFormat="1" ht="16.5">
      <c r="A24" s="81"/>
      <c r="B24" s="9" t="s">
        <v>34</v>
      </c>
      <c r="C24" s="79"/>
      <c r="D24" s="79"/>
      <c r="E24" s="79"/>
      <c r="F24" s="81"/>
    </row>
    <row r="25" spans="1:6" s="5" customFormat="1" ht="66">
      <c r="A25" s="81"/>
      <c r="B25" s="9" t="s">
        <v>35</v>
      </c>
      <c r="C25" s="79"/>
      <c r="D25" s="79"/>
      <c r="E25" s="79"/>
      <c r="F25" s="81"/>
    </row>
    <row r="26" spans="1:6" s="5" customFormat="1" ht="16.5">
      <c r="A26" s="81"/>
      <c r="B26" s="9" t="s">
        <v>36</v>
      </c>
      <c r="C26" s="79"/>
      <c r="D26" s="79"/>
      <c r="E26" s="79"/>
      <c r="F26" s="81"/>
    </row>
    <row r="27" spans="1:6" s="5" customFormat="1" ht="38.25">
      <c r="A27" s="81" t="s">
        <v>14</v>
      </c>
      <c r="B27" s="9" t="s">
        <v>37</v>
      </c>
      <c r="C27" s="79"/>
      <c r="D27" s="8" t="s">
        <v>57</v>
      </c>
      <c r="E27" s="8" t="s">
        <v>58</v>
      </c>
      <c r="F27" s="81" t="s">
        <v>54</v>
      </c>
    </row>
    <row r="28" spans="1:6" s="5" customFormat="1" ht="38.25">
      <c r="A28" s="81"/>
      <c r="B28" s="9" t="s">
        <v>38</v>
      </c>
      <c r="C28" s="79"/>
      <c r="D28" s="8" t="s">
        <v>57</v>
      </c>
      <c r="E28" s="8" t="s">
        <v>58</v>
      </c>
      <c r="F28" s="81"/>
    </row>
    <row r="29" spans="1:6" s="5" customFormat="1" ht="82.5">
      <c r="A29" s="81"/>
      <c r="B29" s="10" t="s">
        <v>17</v>
      </c>
      <c r="C29" s="79"/>
      <c r="D29" s="79" t="s">
        <v>59</v>
      </c>
      <c r="E29" s="79" t="s">
        <v>60</v>
      </c>
      <c r="F29" s="81"/>
    </row>
    <row r="30" spans="1:6" s="5" customFormat="1" ht="16.5">
      <c r="A30" s="81"/>
      <c r="B30" s="9" t="s">
        <v>39</v>
      </c>
      <c r="C30" s="79"/>
      <c r="D30" s="79"/>
      <c r="E30" s="79"/>
      <c r="F30" s="81"/>
    </row>
    <row r="31" spans="1:6" s="5" customFormat="1" ht="33">
      <c r="A31" s="81"/>
      <c r="B31" s="9" t="s">
        <v>40</v>
      </c>
      <c r="C31" s="79"/>
      <c r="D31" s="79"/>
      <c r="E31" s="79"/>
      <c r="F31" s="81"/>
    </row>
    <row r="32" spans="1:6" s="5" customFormat="1" ht="16.5">
      <c r="A32" s="81"/>
      <c r="B32" s="9" t="s">
        <v>41</v>
      </c>
      <c r="C32" s="79"/>
      <c r="D32" s="79"/>
      <c r="E32" s="79"/>
      <c r="F32" s="81"/>
    </row>
    <row r="33" spans="1:6" s="5" customFormat="1" ht="16.5">
      <c r="A33" s="81"/>
      <c r="B33" s="9" t="s">
        <v>42</v>
      </c>
      <c r="C33" s="79"/>
      <c r="D33" s="79"/>
      <c r="E33" s="79"/>
      <c r="F33" s="81"/>
    </row>
    <row r="34" spans="1:6" s="5" customFormat="1" ht="76.5">
      <c r="A34" s="81"/>
      <c r="B34" s="10" t="s">
        <v>18</v>
      </c>
      <c r="C34" s="4"/>
      <c r="D34" s="8" t="s">
        <v>47</v>
      </c>
      <c r="E34" s="8"/>
      <c r="F34" s="81"/>
    </row>
    <row r="35" spans="1:6" s="5" customFormat="1" ht="82.5">
      <c r="A35" s="81"/>
      <c r="B35" s="10" t="s">
        <v>19</v>
      </c>
      <c r="C35" s="4"/>
      <c r="D35" s="8" t="s">
        <v>49</v>
      </c>
      <c r="E35" s="8" t="s">
        <v>61</v>
      </c>
      <c r="F35" s="81"/>
    </row>
    <row r="36" spans="1:6" s="5" customFormat="1" ht="49.5">
      <c r="A36" s="81"/>
      <c r="B36" s="10" t="s">
        <v>20</v>
      </c>
      <c r="C36" s="4"/>
      <c r="D36" s="4"/>
      <c r="E36" s="4"/>
      <c r="F36" s="82"/>
    </row>
    <row r="37" spans="1:6" s="5" customFormat="1" ht="16.5">
      <c r="A37" s="81"/>
      <c r="B37" s="10" t="s">
        <v>21</v>
      </c>
      <c r="C37" s="79"/>
      <c r="D37" s="4"/>
      <c r="E37" s="4"/>
      <c r="F37" s="79" t="s">
        <v>53</v>
      </c>
    </row>
    <row r="38" spans="1:6" s="5" customFormat="1" ht="66">
      <c r="A38" s="81"/>
      <c r="B38" s="9" t="s">
        <v>43</v>
      </c>
      <c r="C38" s="79"/>
      <c r="D38" s="4"/>
      <c r="E38" s="4"/>
      <c r="F38" s="79"/>
    </row>
    <row r="39" spans="1:6" s="5" customFormat="1" ht="148.5">
      <c r="A39" s="81"/>
      <c r="B39" s="9" t="s">
        <v>44</v>
      </c>
      <c r="C39" s="79"/>
      <c r="D39" s="8" t="s">
        <v>50</v>
      </c>
      <c r="E39" s="8"/>
      <c r="F39" s="79"/>
    </row>
    <row r="40" spans="1:6" s="5" customFormat="1" ht="33">
      <c r="A40" s="81"/>
      <c r="B40" s="10" t="s">
        <v>22</v>
      </c>
      <c r="C40" s="79"/>
      <c r="D40" s="8" t="s">
        <v>51</v>
      </c>
      <c r="E40" s="8"/>
      <c r="F40" s="79"/>
    </row>
    <row r="41" spans="1:6" s="5" customFormat="1" ht="16.5">
      <c r="A41" s="81"/>
      <c r="B41" s="9" t="s">
        <v>45</v>
      </c>
      <c r="C41" s="79"/>
      <c r="D41" s="4"/>
      <c r="E41" s="4"/>
      <c r="F41" s="79"/>
    </row>
    <row r="42" spans="1:6" s="5" customFormat="1" ht="33">
      <c r="A42" s="82"/>
      <c r="B42" s="9" t="s">
        <v>46</v>
      </c>
      <c r="C42" s="79"/>
      <c r="D42" s="8" t="s">
        <v>50</v>
      </c>
      <c r="E42" s="8"/>
      <c r="F42" s="79"/>
    </row>
  </sheetData>
  <sheetProtection/>
  <mergeCells count="19">
    <mergeCell ref="A2:F2"/>
    <mergeCell ref="E29:E33"/>
    <mergeCell ref="F27:F36"/>
    <mergeCell ref="F12:F26"/>
    <mergeCell ref="C5:C10"/>
    <mergeCell ref="F37:F42"/>
    <mergeCell ref="C12:C28"/>
    <mergeCell ref="C37:C39"/>
    <mergeCell ref="C40:C42"/>
    <mergeCell ref="A5:A10"/>
    <mergeCell ref="F5:F10"/>
    <mergeCell ref="C29:C33"/>
    <mergeCell ref="E7:E10"/>
    <mergeCell ref="E13:E26"/>
    <mergeCell ref="A27:A42"/>
    <mergeCell ref="A11:A26"/>
    <mergeCell ref="D7:D10"/>
    <mergeCell ref="D29:D33"/>
    <mergeCell ref="D13:D26"/>
  </mergeCells>
  <printOptions/>
  <pageMargins left="0.1968503937007874" right="0.1968503937007874" top="0.1968503937007874" bottom="0.1968503937007874" header="0" footer="0"/>
  <pageSetup fitToHeight="2" fitToWidth="1" horizontalDpi="600" verticalDpi="600" orientation="landscape" paperSize="9" scale="65" r:id="rId1"/>
  <rowBreaks count="1" manualBreakCount="1">
    <brk id="26" max="6" man="1"/>
  </rowBreaks>
</worksheet>
</file>

<file path=xl/worksheets/sheet3.xml><?xml version="1.0" encoding="utf-8"?>
<worksheet xmlns="http://schemas.openxmlformats.org/spreadsheetml/2006/main" xmlns:r="http://schemas.openxmlformats.org/officeDocument/2006/relationships">
  <sheetPr>
    <tabColor rgb="FF0070C0"/>
    <pageSetUpPr fitToPage="1"/>
  </sheetPr>
  <dimension ref="A1:F32"/>
  <sheetViews>
    <sheetView tabSelected="1" zoomScaleSheetLayoutView="84" zoomScalePageLayoutView="0" workbookViewId="0" topLeftCell="A1">
      <selection activeCell="J9" sqref="J9"/>
    </sheetView>
  </sheetViews>
  <sheetFormatPr defaultColWidth="9.140625" defaultRowHeight="15"/>
  <cols>
    <col min="1" max="1" width="7.28125" style="20" customWidth="1"/>
    <col min="2" max="2" width="44.421875" style="20" customWidth="1"/>
    <col min="3" max="3" width="8.57421875" style="21" customWidth="1"/>
    <col min="4" max="4" width="11.28125" style="20" customWidth="1"/>
    <col min="5" max="5" width="11.140625" style="20" customWidth="1"/>
    <col min="6" max="6" width="50.421875" style="20" customWidth="1"/>
    <col min="7" max="16384" width="9.140625" style="20" customWidth="1"/>
  </cols>
  <sheetData>
    <row r="1" spans="1:6" ht="12.75" customHeight="1">
      <c r="A1" s="88" t="s">
        <v>223</v>
      </c>
      <c r="B1" s="88"/>
      <c r="C1" s="88"/>
      <c r="D1" s="88"/>
      <c r="E1" s="88"/>
      <c r="F1" s="88"/>
    </row>
    <row r="2" spans="1:6" ht="12.75" customHeight="1">
      <c r="A2" s="88"/>
      <c r="B2" s="88"/>
      <c r="C2" s="88"/>
      <c r="D2" s="88"/>
      <c r="E2" s="88"/>
      <c r="F2" s="88"/>
    </row>
    <row r="4" spans="1:6" ht="16.5" customHeight="1">
      <c r="A4" s="89" t="s">
        <v>77</v>
      </c>
      <c r="B4" s="89" t="s">
        <v>105</v>
      </c>
      <c r="C4" s="89" t="s">
        <v>112</v>
      </c>
      <c r="D4" s="89" t="s">
        <v>187</v>
      </c>
      <c r="E4" s="89"/>
      <c r="F4" s="89" t="s">
        <v>0</v>
      </c>
    </row>
    <row r="5" spans="1:6" ht="16.5" customHeight="1">
      <c r="A5" s="89"/>
      <c r="B5" s="89"/>
      <c r="C5" s="89"/>
      <c r="D5" s="71" t="s">
        <v>113</v>
      </c>
      <c r="E5" s="71" t="s">
        <v>114</v>
      </c>
      <c r="F5" s="89"/>
    </row>
    <row r="6" spans="1:6" ht="12.75" customHeight="1">
      <c r="A6" s="33" t="s">
        <v>115</v>
      </c>
      <c r="B6" s="27" t="s">
        <v>116</v>
      </c>
      <c r="C6" s="33" t="s">
        <v>117</v>
      </c>
      <c r="D6" s="68">
        <f>'[1]Отчёт в ДП'!$O$21</f>
        <v>1789.79</v>
      </c>
      <c r="E6" s="68">
        <f>'[1]Отчёт в ДП'!$P$21</f>
        <v>1941.0466949152542</v>
      </c>
      <c r="F6" s="69"/>
    </row>
    <row r="7" spans="1:6" ht="25.5">
      <c r="A7" s="33" t="s">
        <v>118</v>
      </c>
      <c r="B7" s="27" t="s">
        <v>119</v>
      </c>
      <c r="C7" s="33" t="s">
        <v>117</v>
      </c>
      <c r="D7" s="68">
        <f>D8+D21</f>
        <v>10250.509209439528</v>
      </c>
      <c r="E7" s="68">
        <f>E8+E21</f>
        <v>18996.59645044713</v>
      </c>
      <c r="F7" s="69"/>
    </row>
    <row r="8" spans="1:6" s="63" customFormat="1" ht="16.5">
      <c r="A8" s="64" t="s">
        <v>120</v>
      </c>
      <c r="B8" s="65" t="s">
        <v>121</v>
      </c>
      <c r="C8" s="64" t="s">
        <v>117</v>
      </c>
      <c r="D8" s="66">
        <f>D9+D11+D13+D14</f>
        <v>10250.509209439528</v>
      </c>
      <c r="E8" s="66">
        <f>E9+E11+E13+E14</f>
        <v>18996.59645044713</v>
      </c>
      <c r="F8" s="67"/>
    </row>
    <row r="9" spans="1:6" ht="34.5" customHeight="1">
      <c r="A9" s="33" t="s">
        <v>122</v>
      </c>
      <c r="B9" s="27" t="s">
        <v>123</v>
      </c>
      <c r="C9" s="33" t="s">
        <v>117</v>
      </c>
      <c r="D9" s="68">
        <f>D10</f>
        <v>490.42</v>
      </c>
      <c r="E9" s="68">
        <f>E10</f>
        <v>2016.4080100000003</v>
      </c>
      <c r="F9" s="86" t="s">
        <v>225</v>
      </c>
    </row>
    <row r="10" spans="1:6" ht="32.25" customHeight="1">
      <c r="A10" s="33" t="s">
        <v>124</v>
      </c>
      <c r="B10" s="77" t="s">
        <v>125</v>
      </c>
      <c r="C10" s="33" t="s">
        <v>117</v>
      </c>
      <c r="D10" s="68">
        <f>'[1]Отчёт в ДП'!$O$6</f>
        <v>490.42</v>
      </c>
      <c r="E10" s="68">
        <f>'[1]Отчёт в ДП'!$P$6</f>
        <v>2016.4080100000003</v>
      </c>
      <c r="F10" s="87"/>
    </row>
    <row r="11" spans="1:6" ht="120" customHeight="1">
      <c r="A11" s="33" t="s">
        <v>126</v>
      </c>
      <c r="B11" s="27" t="s">
        <v>127</v>
      </c>
      <c r="C11" s="33" t="s">
        <v>117</v>
      </c>
      <c r="D11" s="68">
        <f>'[1]Отчёт в ДП'!$O$9+'[1]Отчёт в ДП'!$O$10</f>
        <v>4051.9</v>
      </c>
      <c r="E11" s="68">
        <f>'[1]Отчёт в ДП'!$P$9+'[1]Отчёт в ДП'!$P$10</f>
        <v>7166.414891539999</v>
      </c>
      <c r="F11" s="76" t="s">
        <v>233</v>
      </c>
    </row>
    <row r="12" spans="1:6" ht="12.75">
      <c r="A12" s="33" t="s">
        <v>128</v>
      </c>
      <c r="B12" s="77" t="s">
        <v>230</v>
      </c>
      <c r="C12" s="33" t="s">
        <v>117</v>
      </c>
      <c r="D12" s="68">
        <f>D11*D32</f>
        <v>1105.0636363636363</v>
      </c>
      <c r="E12" s="68">
        <f>E11*E32</f>
        <v>1343.7027921637498</v>
      </c>
      <c r="F12" s="27"/>
    </row>
    <row r="13" spans="1:6" ht="51">
      <c r="A13" s="33" t="s">
        <v>129</v>
      </c>
      <c r="B13" s="27" t="s">
        <v>130</v>
      </c>
      <c r="C13" s="33" t="s">
        <v>117</v>
      </c>
      <c r="D13" s="68">
        <f>'[1]Отчёт в ДП'!$O$11</f>
        <v>2087.32</v>
      </c>
      <c r="E13" s="68">
        <f>'[1]Отчёт в ДП'!$P$11</f>
        <v>2477.9331599999996</v>
      </c>
      <c r="F13" s="70" t="s">
        <v>224</v>
      </c>
    </row>
    <row r="14" spans="1:6" ht="81" customHeight="1">
      <c r="A14" s="29" t="s">
        <v>131</v>
      </c>
      <c r="B14" s="27" t="s">
        <v>132</v>
      </c>
      <c r="C14" s="33" t="s">
        <v>117</v>
      </c>
      <c r="D14" s="68">
        <f>D15+D16+D17</f>
        <v>3620.8692094395283</v>
      </c>
      <c r="E14" s="68">
        <f>E15+E16+E17</f>
        <v>7335.84038890713</v>
      </c>
      <c r="F14" s="70" t="s">
        <v>232</v>
      </c>
    </row>
    <row r="15" spans="1:6" ht="12.75">
      <c r="A15" s="33" t="s">
        <v>133</v>
      </c>
      <c r="B15" s="27" t="s">
        <v>134</v>
      </c>
      <c r="C15" s="33" t="s">
        <v>117</v>
      </c>
      <c r="D15" s="68"/>
      <c r="E15" s="68"/>
      <c r="F15" s="27"/>
    </row>
    <row r="16" spans="1:6" ht="12.75">
      <c r="A16" s="33" t="s">
        <v>135</v>
      </c>
      <c r="B16" s="27" t="s">
        <v>136</v>
      </c>
      <c r="C16" s="33" t="s">
        <v>117</v>
      </c>
      <c r="D16" s="68">
        <f>'[1]налоги'!$K$9/1000</f>
        <v>24.018</v>
      </c>
      <c r="E16" s="68">
        <f>'[1]налоги'!$S$9/1000</f>
        <v>25.434</v>
      </c>
      <c r="F16" s="28" t="s">
        <v>234</v>
      </c>
    </row>
    <row r="17" spans="1:6" ht="12.75">
      <c r="A17" s="33" t="s">
        <v>137</v>
      </c>
      <c r="B17" s="27" t="s">
        <v>138</v>
      </c>
      <c r="C17" s="33" t="s">
        <v>117</v>
      </c>
      <c r="D17" s="68">
        <f>'[1]Отчёт в ДП'!$O$7+'[1]Цеховые'!$O$8/1000</f>
        <v>3596.8512094395282</v>
      </c>
      <c r="E17" s="68">
        <f>'[1]Отчёт в ДП'!$P$7+'[1]Цеховые'!$P$8/1000+'[1]ОХР'!$AD$108</f>
        <v>7310.406388907129</v>
      </c>
      <c r="F17" s="70"/>
    </row>
    <row r="18" spans="1:6" ht="51">
      <c r="A18" s="33"/>
      <c r="B18" s="30" t="s">
        <v>139</v>
      </c>
      <c r="C18" s="33" t="s">
        <v>117</v>
      </c>
      <c r="D18" s="68">
        <f>'[1]Отчёт в ДП'!$O$7</f>
        <v>2942.54</v>
      </c>
      <c r="E18" s="68">
        <f>'[1]Отчёт в ДП'!$P$7</f>
        <v>4077.4576</v>
      </c>
      <c r="F18" s="70" t="s">
        <v>228</v>
      </c>
    </row>
    <row r="19" spans="1:6" s="63" customFormat="1" ht="16.5">
      <c r="A19" s="64" t="s">
        <v>140</v>
      </c>
      <c r="B19" s="65" t="s">
        <v>141</v>
      </c>
      <c r="C19" s="64" t="s">
        <v>117</v>
      </c>
      <c r="D19" s="66">
        <f>'[1]Отчёт в ДП'!$O$18</f>
        <v>52.299740000000156</v>
      </c>
      <c r="E19" s="66">
        <f>'[1]Отчёт в ДП'!$P$18</f>
        <v>-1842.849909531341</v>
      </c>
      <c r="F19" s="67"/>
    </row>
    <row r="20" spans="1:6" ht="12.75">
      <c r="A20" s="33" t="s">
        <v>142</v>
      </c>
      <c r="B20" s="27" t="s">
        <v>143</v>
      </c>
      <c r="C20" s="33" t="s">
        <v>117</v>
      </c>
      <c r="D20" s="34"/>
      <c r="E20" s="34"/>
      <c r="F20" s="28"/>
    </row>
    <row r="21" spans="1:6" ht="12.75">
      <c r="A21" s="33" t="s">
        <v>144</v>
      </c>
      <c r="B21" s="27" t="s">
        <v>145</v>
      </c>
      <c r="C21" s="33" t="s">
        <v>117</v>
      </c>
      <c r="D21" s="34"/>
      <c r="E21" s="34"/>
      <c r="F21" s="28"/>
    </row>
    <row r="22" spans="1:6" ht="17.25" customHeight="1">
      <c r="A22" s="33" t="s">
        <v>146</v>
      </c>
      <c r="B22" s="27" t="s">
        <v>147</v>
      </c>
      <c r="C22" s="33" t="s">
        <v>117</v>
      </c>
      <c r="D22" s="34"/>
      <c r="E22" s="34"/>
      <c r="F22" s="28"/>
    </row>
    <row r="23" spans="1:6" ht="12.75">
      <c r="A23" s="33" t="s">
        <v>148</v>
      </c>
      <c r="B23" s="27" t="s">
        <v>149</v>
      </c>
      <c r="C23" s="33" t="s">
        <v>117</v>
      </c>
      <c r="D23" s="68"/>
      <c r="E23" s="68"/>
      <c r="F23" s="28"/>
    </row>
    <row r="24" spans="1:6" ht="12.75">
      <c r="A24" s="33" t="s">
        <v>150</v>
      </c>
      <c r="B24" s="27" t="s">
        <v>151</v>
      </c>
      <c r="C24" s="33" t="s">
        <v>117</v>
      </c>
      <c r="D24" s="68"/>
      <c r="E24" s="68"/>
      <c r="F24" s="28"/>
    </row>
    <row r="25" spans="1:6" ht="12.75">
      <c r="A25" s="33" t="s">
        <v>152</v>
      </c>
      <c r="B25" s="27" t="s">
        <v>153</v>
      </c>
      <c r="C25" s="33" t="s">
        <v>117</v>
      </c>
      <c r="D25" s="68">
        <f>'[1]Отчёт в ДП'!$O$15</f>
        <v>308.55</v>
      </c>
      <c r="E25" s="68">
        <f>'[1]Отчёт в ДП'!$P$15</f>
        <v>309.07369743497026</v>
      </c>
      <c r="F25" s="28"/>
    </row>
    <row r="26" spans="1:6" s="63" customFormat="1" ht="39.75" customHeight="1">
      <c r="A26" s="64" t="s">
        <v>154</v>
      </c>
      <c r="B26" s="65" t="s">
        <v>155</v>
      </c>
      <c r="C26" s="64" t="s">
        <v>117</v>
      </c>
      <c r="D26" s="66"/>
      <c r="E26" s="66"/>
      <c r="F26" s="67"/>
    </row>
    <row r="27" spans="1:6" ht="12.75">
      <c r="A27" s="33" t="s">
        <v>156</v>
      </c>
      <c r="B27" s="27" t="s">
        <v>157</v>
      </c>
      <c r="C27" s="33" t="s">
        <v>117</v>
      </c>
      <c r="D27" s="34">
        <f>D10+D12+D18</f>
        <v>4538.023636363636</v>
      </c>
      <c r="E27" s="34">
        <f>E10+E12+E18</f>
        <v>7437.56840216375</v>
      </c>
      <c r="F27" s="28"/>
    </row>
    <row r="28" spans="1:6" ht="25.5">
      <c r="A28" s="33" t="s">
        <v>158</v>
      </c>
      <c r="B28" s="27" t="s">
        <v>159</v>
      </c>
      <c r="C28" s="33" t="s">
        <v>117</v>
      </c>
      <c r="D28" s="34">
        <v>0</v>
      </c>
      <c r="E28" s="34">
        <v>0</v>
      </c>
      <c r="F28" s="28"/>
    </row>
    <row r="29" spans="1:6" ht="25.5">
      <c r="A29" s="33" t="s">
        <v>118</v>
      </c>
      <c r="B29" s="27" t="s">
        <v>160</v>
      </c>
      <c r="C29" s="33" t="s">
        <v>117</v>
      </c>
      <c r="D29" s="34">
        <v>0</v>
      </c>
      <c r="E29" s="34">
        <v>0</v>
      </c>
      <c r="F29" s="28"/>
    </row>
    <row r="30" spans="4:5" ht="12.75">
      <c r="D30" s="22"/>
      <c r="E30" s="22"/>
    </row>
    <row r="31" spans="4:5" ht="12.75">
      <c r="D31" s="22"/>
      <c r="E31" s="22"/>
    </row>
    <row r="32" spans="2:5" ht="26.25" customHeight="1">
      <c r="B32" s="74" t="s">
        <v>229</v>
      </c>
      <c r="C32" s="74"/>
      <c r="D32" s="75">
        <f>3/11</f>
        <v>0.2727272727272727</v>
      </c>
      <c r="E32" s="75">
        <f>3/16</f>
        <v>0.1875</v>
      </c>
    </row>
  </sheetData>
  <sheetProtection/>
  <mergeCells count="7">
    <mergeCell ref="F9:F10"/>
    <mergeCell ref="A1:F2"/>
    <mergeCell ref="A4:A5"/>
    <mergeCell ref="B4:B5"/>
    <mergeCell ref="C4:C5"/>
    <mergeCell ref="D4:E4"/>
    <mergeCell ref="F4:F5"/>
  </mergeCells>
  <printOptions/>
  <pageMargins left="0.7086614173228347" right="0.7086614173228347" top="0.5511811023622047" bottom="0.15748031496062992" header="0.31496062992125984" footer="0.31496062992125984"/>
  <pageSetup fitToHeight="1" fitToWidth="1"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sheetPr>
    <tabColor rgb="FF0070C0"/>
  </sheetPr>
  <dimension ref="A1:D27"/>
  <sheetViews>
    <sheetView zoomScalePageLayoutView="0" workbookViewId="0" topLeftCell="A1">
      <selection activeCell="H12" sqref="H12"/>
    </sheetView>
  </sheetViews>
  <sheetFormatPr defaultColWidth="9.140625" defaultRowHeight="15"/>
  <cols>
    <col min="1" max="1" width="45.28125" style="18" customWidth="1"/>
    <col min="2" max="2" width="26.00390625" style="18" customWidth="1"/>
    <col min="3" max="3" width="31.8515625" style="18" customWidth="1"/>
    <col min="4" max="4" width="26.57421875" style="18" customWidth="1"/>
    <col min="5" max="16384" width="9.140625" style="18" customWidth="1"/>
  </cols>
  <sheetData>
    <row r="1" spans="1:3" ht="16.5">
      <c r="A1" s="99" t="s">
        <v>66</v>
      </c>
      <c r="B1" s="99"/>
      <c r="C1" s="99"/>
    </row>
    <row r="2" spans="1:3" ht="16.5">
      <c r="A2" s="42"/>
      <c r="B2" s="42"/>
      <c r="C2" s="42"/>
    </row>
    <row r="3" spans="1:4" ht="16.5">
      <c r="A3" s="72" t="s">
        <v>63</v>
      </c>
      <c r="B3" s="98" t="s">
        <v>67</v>
      </c>
      <c r="C3" s="98"/>
      <c r="D3" s="98"/>
    </row>
    <row r="4" spans="1:4" ht="16.5">
      <c r="A4" s="72" t="s">
        <v>64</v>
      </c>
      <c r="B4" s="98">
        <v>5403102702</v>
      </c>
      <c r="C4" s="98"/>
      <c r="D4" s="98"/>
    </row>
    <row r="5" spans="1:4" ht="16.5">
      <c r="A5" s="72" t="s">
        <v>65</v>
      </c>
      <c r="B5" s="98">
        <v>546050001</v>
      </c>
      <c r="C5" s="98"/>
      <c r="D5" s="98"/>
    </row>
    <row r="6" spans="1:4" ht="16.5">
      <c r="A6" s="72" t="s">
        <v>68</v>
      </c>
      <c r="B6" s="98" t="s">
        <v>69</v>
      </c>
      <c r="C6" s="98"/>
      <c r="D6" s="98"/>
    </row>
    <row r="7" spans="1:4" ht="33">
      <c r="A7" s="72" t="s">
        <v>70</v>
      </c>
      <c r="B7" s="93" t="s">
        <v>188</v>
      </c>
      <c r="C7" s="93"/>
      <c r="D7" s="93"/>
    </row>
    <row r="8" spans="1:4" ht="16.5">
      <c r="A8" s="72" t="s">
        <v>71</v>
      </c>
      <c r="B8" s="93" t="s">
        <v>72</v>
      </c>
      <c r="C8" s="93"/>
      <c r="D8" s="93"/>
    </row>
    <row r="9" spans="1:4" ht="16.5">
      <c r="A9" s="72" t="s">
        <v>189</v>
      </c>
      <c r="B9" s="93" t="s">
        <v>190</v>
      </c>
      <c r="C9" s="93"/>
      <c r="D9" s="93"/>
    </row>
    <row r="10" spans="1:4" ht="16.5">
      <c r="A10" s="72" t="s">
        <v>73</v>
      </c>
      <c r="B10" s="98" t="s">
        <v>74</v>
      </c>
      <c r="C10" s="98"/>
      <c r="D10" s="98"/>
    </row>
    <row r="11" spans="1:3" ht="16.5">
      <c r="A11" s="42"/>
      <c r="B11" s="42"/>
      <c r="C11" s="42"/>
    </row>
    <row r="12" spans="1:4" ht="33">
      <c r="A12" s="72" t="s">
        <v>75</v>
      </c>
      <c r="B12" s="73" t="s">
        <v>182</v>
      </c>
      <c r="C12" s="73" t="s">
        <v>183</v>
      </c>
      <c r="D12" s="73" t="s">
        <v>184</v>
      </c>
    </row>
    <row r="13" spans="1:4" ht="16.5">
      <c r="A13" s="36" t="s">
        <v>180</v>
      </c>
      <c r="B13" s="94" t="s">
        <v>191</v>
      </c>
      <c r="C13" s="43" t="s">
        <v>192</v>
      </c>
      <c r="D13" s="94" t="s">
        <v>188</v>
      </c>
    </row>
    <row r="14" spans="1:4" ht="16.5">
      <c r="A14" s="36" t="s">
        <v>181</v>
      </c>
      <c r="B14" s="96"/>
      <c r="C14" s="43" t="s">
        <v>193</v>
      </c>
      <c r="D14" s="95"/>
    </row>
    <row r="15" spans="1:4" ht="16.5">
      <c r="A15" s="36" t="s">
        <v>180</v>
      </c>
      <c r="B15" s="94" t="s">
        <v>194</v>
      </c>
      <c r="C15" s="43" t="s">
        <v>195</v>
      </c>
      <c r="D15" s="95"/>
    </row>
    <row r="16" spans="1:4" ht="16.5">
      <c r="A16" s="36" t="s">
        <v>181</v>
      </c>
      <c r="B16" s="96"/>
      <c r="C16" s="43" t="s">
        <v>196</v>
      </c>
      <c r="D16" s="96"/>
    </row>
    <row r="18" spans="1:4" ht="16.5">
      <c r="A18" s="97" t="s">
        <v>197</v>
      </c>
      <c r="B18" s="97"/>
      <c r="C18" s="97"/>
      <c r="D18" s="97"/>
    </row>
    <row r="19" spans="1:4" ht="33" customHeight="1">
      <c r="A19" s="97"/>
      <c r="B19" s="97"/>
      <c r="C19" s="97"/>
      <c r="D19" s="97"/>
    </row>
    <row r="20" spans="1:4" ht="33">
      <c r="A20" s="72" t="s">
        <v>75</v>
      </c>
      <c r="B20" s="73" t="s">
        <v>182</v>
      </c>
      <c r="C20" s="73" t="s">
        <v>183</v>
      </c>
      <c r="D20" s="73" t="s">
        <v>184</v>
      </c>
    </row>
    <row r="21" spans="1:4" ht="16.5">
      <c r="A21" s="36" t="s">
        <v>180</v>
      </c>
      <c r="B21" s="94" t="s">
        <v>198</v>
      </c>
      <c r="C21" s="43" t="s">
        <v>199</v>
      </c>
      <c r="D21" s="94" t="s">
        <v>188</v>
      </c>
    </row>
    <row r="22" spans="1:4" ht="16.5">
      <c r="A22" s="36" t="s">
        <v>181</v>
      </c>
      <c r="B22" s="96"/>
      <c r="C22" s="43" t="s">
        <v>200</v>
      </c>
      <c r="D22" s="96"/>
    </row>
    <row r="24" spans="1:4" ht="33">
      <c r="A24" s="72" t="s">
        <v>201</v>
      </c>
      <c r="B24" s="73" t="s">
        <v>202</v>
      </c>
      <c r="C24" s="73" t="s">
        <v>183</v>
      </c>
      <c r="D24" s="73" t="s">
        <v>184</v>
      </c>
    </row>
    <row r="25" spans="1:4" ht="33">
      <c r="A25" s="90" t="s">
        <v>203</v>
      </c>
      <c r="B25" s="44" t="s">
        <v>204</v>
      </c>
      <c r="C25" s="43" t="s">
        <v>205</v>
      </c>
      <c r="D25" s="43" t="s">
        <v>206</v>
      </c>
    </row>
    <row r="26" spans="1:4" ht="49.5">
      <c r="A26" s="91"/>
      <c r="B26" s="44" t="s">
        <v>207</v>
      </c>
      <c r="C26" s="43" t="s">
        <v>205</v>
      </c>
      <c r="D26" s="43" t="s">
        <v>208</v>
      </c>
    </row>
    <row r="27" spans="1:4" ht="20.25" customHeight="1">
      <c r="A27" s="92"/>
      <c r="B27" s="44" t="s">
        <v>209</v>
      </c>
      <c r="C27" s="43" t="s">
        <v>210</v>
      </c>
      <c r="D27" s="43" t="s">
        <v>211</v>
      </c>
    </row>
  </sheetData>
  <sheetProtection/>
  <mergeCells count="16">
    <mergeCell ref="A1:C1"/>
    <mergeCell ref="B13:B14"/>
    <mergeCell ref="B15:B16"/>
    <mergeCell ref="B3:D3"/>
    <mergeCell ref="B4:D4"/>
    <mergeCell ref="B5:D5"/>
    <mergeCell ref="B6:D6"/>
    <mergeCell ref="B7:D7"/>
    <mergeCell ref="A25:A27"/>
    <mergeCell ref="B8:D8"/>
    <mergeCell ref="B9:D9"/>
    <mergeCell ref="D13:D16"/>
    <mergeCell ref="A18:D19"/>
    <mergeCell ref="B21:B22"/>
    <mergeCell ref="D21:D22"/>
    <mergeCell ref="B10:D10"/>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0070C0"/>
    <pageSetUpPr fitToPage="1"/>
  </sheetPr>
  <dimension ref="A1:D19"/>
  <sheetViews>
    <sheetView zoomScale="80" zoomScaleNormal="80" zoomScaleSheetLayoutView="71" workbookViewId="0" topLeftCell="A1">
      <selection activeCell="G14" sqref="G14"/>
    </sheetView>
  </sheetViews>
  <sheetFormatPr defaultColWidth="9.140625" defaultRowHeight="15"/>
  <cols>
    <col min="1" max="1" width="5.7109375" style="45" bestFit="1" customWidth="1"/>
    <col min="2" max="2" width="90.00390625" style="45" customWidth="1"/>
    <col min="3" max="3" width="45.00390625" style="45" customWidth="1"/>
    <col min="4" max="16384" width="9.140625" style="45" customWidth="1"/>
  </cols>
  <sheetData>
    <row r="1" spans="1:4" ht="36" customHeight="1">
      <c r="A1" s="100" t="s">
        <v>76</v>
      </c>
      <c r="B1" s="100"/>
      <c r="C1" s="100"/>
      <c r="D1" s="15"/>
    </row>
    <row r="3" spans="1:3" ht="16.5">
      <c r="A3" s="46" t="s">
        <v>77</v>
      </c>
      <c r="B3" s="46" t="s">
        <v>78</v>
      </c>
      <c r="C3" s="46" t="s">
        <v>79</v>
      </c>
    </row>
    <row r="4" spans="1:3" ht="16.5">
      <c r="A4" s="47">
        <v>1</v>
      </c>
      <c r="B4" s="48" t="s">
        <v>84</v>
      </c>
      <c r="C4" s="47"/>
    </row>
    <row r="5" spans="1:3" ht="49.5">
      <c r="A5" s="47"/>
      <c r="B5" s="49" t="s">
        <v>80</v>
      </c>
      <c r="C5" s="101" t="s">
        <v>171</v>
      </c>
    </row>
    <row r="6" spans="1:3" ht="49.5">
      <c r="A6" s="47"/>
      <c r="B6" s="49" t="s">
        <v>81</v>
      </c>
      <c r="C6" s="102"/>
    </row>
    <row r="7" spans="1:3" ht="33">
      <c r="A7" s="47"/>
      <c r="B7" s="49" t="s">
        <v>82</v>
      </c>
      <c r="C7" s="50" t="s">
        <v>176</v>
      </c>
    </row>
    <row r="8" spans="1:3" ht="16.5">
      <c r="A8" s="47">
        <v>2</v>
      </c>
      <c r="B8" s="48" t="s">
        <v>83</v>
      </c>
      <c r="C8" s="50"/>
    </row>
    <row r="9" spans="1:3" ht="16.5">
      <c r="A9" s="47"/>
      <c r="B9" s="49" t="s">
        <v>85</v>
      </c>
      <c r="C9" s="50" t="s">
        <v>165</v>
      </c>
    </row>
    <row r="10" spans="1:3" ht="33">
      <c r="A10" s="47"/>
      <c r="B10" s="49" t="s">
        <v>86</v>
      </c>
      <c r="C10" s="50" t="s">
        <v>164</v>
      </c>
    </row>
    <row r="11" spans="1:3" ht="33">
      <c r="A11" s="47"/>
      <c r="B11" s="49" t="s">
        <v>87</v>
      </c>
      <c r="C11" s="50" t="s">
        <v>167</v>
      </c>
    </row>
    <row r="12" spans="1:3" ht="33">
      <c r="A12" s="47"/>
      <c r="B12" s="49" t="s">
        <v>88</v>
      </c>
      <c r="C12" s="50" t="s">
        <v>179</v>
      </c>
    </row>
    <row r="13" spans="1:3" ht="33">
      <c r="A13" s="47"/>
      <c r="B13" s="49" t="s">
        <v>89</v>
      </c>
      <c r="C13" s="50" t="s">
        <v>166</v>
      </c>
    </row>
    <row r="14" spans="1:3" ht="105" customHeight="1">
      <c r="A14" s="47"/>
      <c r="B14" s="49" t="s">
        <v>90</v>
      </c>
      <c r="C14" s="50" t="s">
        <v>212</v>
      </c>
    </row>
    <row r="15" spans="1:3" ht="16.5">
      <c r="A15" s="47">
        <v>3</v>
      </c>
      <c r="B15" s="48" t="s">
        <v>95</v>
      </c>
      <c r="C15" s="51"/>
    </row>
    <row r="16" spans="1:4" ht="82.5">
      <c r="A16" s="47"/>
      <c r="B16" s="49" t="s">
        <v>91</v>
      </c>
      <c r="C16" s="50" t="s">
        <v>213</v>
      </c>
      <c r="D16" s="52"/>
    </row>
    <row r="17" spans="1:4" ht="16.5">
      <c r="A17" s="47"/>
      <c r="B17" s="49" t="s">
        <v>92</v>
      </c>
      <c r="C17" s="50">
        <v>0</v>
      </c>
      <c r="D17" s="52"/>
    </row>
    <row r="18" spans="1:4" ht="49.5">
      <c r="A18" s="47"/>
      <c r="B18" s="49" t="s">
        <v>93</v>
      </c>
      <c r="C18" s="50" t="s">
        <v>214</v>
      </c>
      <c r="D18" s="52"/>
    </row>
    <row r="19" spans="1:4" ht="49.5">
      <c r="A19" s="47"/>
      <c r="B19" s="53" t="s">
        <v>94</v>
      </c>
      <c r="C19" s="50" t="s">
        <v>215</v>
      </c>
      <c r="D19" s="52"/>
    </row>
  </sheetData>
  <sheetProtection/>
  <mergeCells count="2">
    <mergeCell ref="A1:C1"/>
    <mergeCell ref="C5:C6"/>
  </mergeCells>
  <hyperlinks>
    <hyperlink ref="C5" r:id="rId1" display="http://elsib.ru/company/reguliruemie_vidi_deyztelnosti.php"/>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2"/>
</worksheet>
</file>

<file path=xl/worksheets/sheet6.xml><?xml version="1.0" encoding="utf-8"?>
<worksheet xmlns="http://schemas.openxmlformats.org/spreadsheetml/2006/main" xmlns:r="http://schemas.openxmlformats.org/officeDocument/2006/relationships">
  <sheetPr>
    <tabColor rgb="FF0070C0"/>
  </sheetPr>
  <dimension ref="A1:C8"/>
  <sheetViews>
    <sheetView zoomScaleSheetLayoutView="81" zoomScalePageLayoutView="0" workbookViewId="0" topLeftCell="A1">
      <selection activeCell="J7" sqref="J7"/>
    </sheetView>
  </sheetViews>
  <sheetFormatPr defaultColWidth="9.140625" defaultRowHeight="15"/>
  <cols>
    <col min="1" max="1" width="6.7109375" style="18" customWidth="1"/>
    <col min="2" max="2" width="65.00390625" style="18" customWidth="1"/>
    <col min="3" max="3" width="24.00390625" style="18" customWidth="1"/>
    <col min="4" max="16384" width="9.140625" style="18" customWidth="1"/>
  </cols>
  <sheetData>
    <row r="1" spans="1:3" ht="53.25" customHeight="1">
      <c r="A1" s="103" t="s">
        <v>161</v>
      </c>
      <c r="B1" s="103"/>
      <c r="C1" s="103"/>
    </row>
    <row r="3" spans="1:3" ht="16.5">
      <c r="A3" s="46" t="s">
        <v>77</v>
      </c>
      <c r="B3" s="46" t="s">
        <v>78</v>
      </c>
      <c r="C3" s="46" t="s">
        <v>79</v>
      </c>
    </row>
    <row r="4" spans="1:3" ht="16.5">
      <c r="A4" s="54">
        <v>1</v>
      </c>
      <c r="B4" s="48" t="s">
        <v>96</v>
      </c>
      <c r="C4" s="38">
        <v>2</v>
      </c>
    </row>
    <row r="5" spans="1:3" ht="16.5">
      <c r="A5" s="54">
        <v>2</v>
      </c>
      <c r="B5" s="48" t="s">
        <v>216</v>
      </c>
      <c r="C5" s="55">
        <v>446.9</v>
      </c>
    </row>
    <row r="6" spans="1:3" ht="49.5">
      <c r="A6" s="54">
        <v>3</v>
      </c>
      <c r="B6" s="48" t="s">
        <v>97</v>
      </c>
      <c r="C6" s="38">
        <v>3</v>
      </c>
    </row>
    <row r="7" spans="1:3" ht="16.5">
      <c r="A7" s="54">
        <v>4</v>
      </c>
      <c r="B7" s="48" t="s">
        <v>98</v>
      </c>
      <c r="C7" s="38">
        <v>1</v>
      </c>
    </row>
    <row r="8" spans="1:3" ht="33">
      <c r="A8" s="54">
        <v>5</v>
      </c>
      <c r="B8" s="48" t="s">
        <v>99</v>
      </c>
      <c r="C8" s="55" t="s">
        <v>217</v>
      </c>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0070C0"/>
    <pageSetUpPr fitToPage="1"/>
  </sheetPr>
  <dimension ref="A1:C7"/>
  <sheetViews>
    <sheetView zoomScaleSheetLayoutView="100" zoomScalePageLayoutView="0" workbookViewId="0" topLeftCell="A1">
      <selection activeCell="C18" sqref="C18"/>
    </sheetView>
  </sheetViews>
  <sheetFormatPr defaultColWidth="9.140625" defaultRowHeight="15"/>
  <cols>
    <col min="1" max="1" width="7.8515625" style="18" customWidth="1"/>
    <col min="2" max="2" width="38.00390625" style="18" customWidth="1"/>
    <col min="3" max="3" width="26.28125" style="18" customWidth="1"/>
    <col min="4" max="16384" width="9.140625" style="18" customWidth="1"/>
  </cols>
  <sheetData>
    <row r="1" spans="1:3" ht="32.25" customHeight="1">
      <c r="A1" s="100" t="s">
        <v>100</v>
      </c>
      <c r="B1" s="100"/>
      <c r="C1" s="100"/>
    </row>
    <row r="3" spans="1:3" s="57" customFormat="1" ht="16.5">
      <c r="A3" s="56" t="s">
        <v>77</v>
      </c>
      <c r="B3" s="56" t="s">
        <v>104</v>
      </c>
      <c r="C3" s="56" t="s">
        <v>106</v>
      </c>
    </row>
    <row r="4" spans="1:3" ht="16.5">
      <c r="A4" s="54">
        <v>1</v>
      </c>
      <c r="B4" s="58" t="s">
        <v>103</v>
      </c>
      <c r="C4" s="39" t="s">
        <v>169</v>
      </c>
    </row>
    <row r="5" spans="1:3" ht="49.5">
      <c r="A5" s="54">
        <v>2</v>
      </c>
      <c r="B5" s="58" t="s">
        <v>101</v>
      </c>
      <c r="C5" s="40" t="s">
        <v>168</v>
      </c>
    </row>
    <row r="6" spans="1:3" ht="16.5">
      <c r="A6" s="54">
        <v>3</v>
      </c>
      <c r="B6" s="58" t="s">
        <v>102</v>
      </c>
      <c r="C6" s="37" t="s">
        <v>185</v>
      </c>
    </row>
    <row r="7" spans="1:3" ht="36" customHeight="1">
      <c r="A7" s="104" t="s">
        <v>170</v>
      </c>
      <c r="B7" s="104"/>
      <c r="C7" s="104"/>
    </row>
  </sheetData>
  <sheetProtection/>
  <mergeCells count="2">
    <mergeCell ref="A1:C1"/>
    <mergeCell ref="A7:C7"/>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rowBreaks count="1" manualBreakCount="1">
    <brk id="41" max="255" man="1"/>
  </rowBreaks>
</worksheet>
</file>

<file path=xl/worksheets/sheet8.xml><?xml version="1.0" encoding="utf-8"?>
<worksheet xmlns="http://schemas.openxmlformats.org/spreadsheetml/2006/main" xmlns:r="http://schemas.openxmlformats.org/officeDocument/2006/relationships">
  <sheetPr>
    <tabColor rgb="FF0070C0"/>
  </sheetPr>
  <dimension ref="A1:K6"/>
  <sheetViews>
    <sheetView zoomScalePageLayoutView="0" workbookViewId="0" topLeftCell="A1">
      <selection activeCell="A3" sqref="A3"/>
    </sheetView>
  </sheetViews>
  <sheetFormatPr defaultColWidth="9.140625" defaultRowHeight="15"/>
  <cols>
    <col min="1" max="1" width="83.7109375" style="18" customWidth="1"/>
    <col min="2" max="16384" width="9.140625" style="18" customWidth="1"/>
  </cols>
  <sheetData>
    <row r="1" spans="1:11" ht="41.25" customHeight="1">
      <c r="A1" s="14" t="s">
        <v>162</v>
      </c>
      <c r="B1" s="14"/>
      <c r="C1" s="14"/>
      <c r="D1" s="14"/>
      <c r="E1" s="14"/>
      <c r="F1" s="14"/>
      <c r="G1" s="14"/>
      <c r="H1" s="14"/>
      <c r="I1" s="14"/>
      <c r="J1" s="14"/>
      <c r="K1" s="14"/>
    </row>
    <row r="3" ht="51" customHeight="1">
      <c r="A3" s="41" t="s">
        <v>226</v>
      </c>
    </row>
    <row r="5" ht="16.5">
      <c r="A5" s="18" t="s">
        <v>177</v>
      </c>
    </row>
    <row r="6" ht="16.5">
      <c r="A6" s="35" t="s">
        <v>178</v>
      </c>
    </row>
  </sheetData>
  <sheetProtection/>
  <hyperlinks>
    <hyperlink ref="A6" r:id="rId1" display="http://elsib.ru/company/reguliruemie_vidi_deyztelnosti.php "/>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tabColor rgb="FF0070C0"/>
    <pageSetUpPr fitToPage="1"/>
  </sheetPr>
  <dimension ref="A1:L13"/>
  <sheetViews>
    <sheetView zoomScalePageLayoutView="0" workbookViewId="0" topLeftCell="A1">
      <selection activeCell="F19" sqref="F19"/>
    </sheetView>
  </sheetViews>
  <sheetFormatPr defaultColWidth="9.140625" defaultRowHeight="15"/>
  <cols>
    <col min="1" max="1" width="4.28125" style="18" customWidth="1"/>
    <col min="2" max="2" width="97.00390625" style="18" customWidth="1"/>
    <col min="3" max="16384" width="9.140625" style="18" customWidth="1"/>
  </cols>
  <sheetData>
    <row r="1" spans="2:12" ht="36" customHeight="1">
      <c r="B1" s="14" t="s">
        <v>163</v>
      </c>
      <c r="C1" s="14"/>
      <c r="D1" s="14"/>
      <c r="E1" s="14"/>
      <c r="F1" s="14"/>
      <c r="G1" s="14"/>
      <c r="H1" s="14"/>
      <c r="I1" s="14"/>
      <c r="J1" s="14"/>
      <c r="K1" s="14"/>
      <c r="L1" s="14"/>
    </row>
    <row r="3" spans="1:2" ht="16.5">
      <c r="A3" s="18">
        <v>1</v>
      </c>
      <c r="B3" s="59" t="s">
        <v>218</v>
      </c>
    </row>
    <row r="4" ht="16.5">
      <c r="B4" s="60" t="s">
        <v>219</v>
      </c>
    </row>
    <row r="5" ht="16.5">
      <c r="B5" s="60" t="s">
        <v>220</v>
      </c>
    </row>
    <row r="6" ht="16.5">
      <c r="B6" s="60" t="s">
        <v>221</v>
      </c>
    </row>
    <row r="7" ht="16.5">
      <c r="B7" s="60"/>
    </row>
    <row r="8" spans="1:2" ht="16.5">
      <c r="A8" s="18">
        <v>2</v>
      </c>
      <c r="B8" s="25" t="s">
        <v>107</v>
      </c>
    </row>
    <row r="9" ht="47.25">
      <c r="B9" s="24" t="s">
        <v>222</v>
      </c>
    </row>
    <row r="10" ht="16.5">
      <c r="B10" s="25"/>
    </row>
    <row r="11" spans="1:2" ht="16.5">
      <c r="A11" s="18">
        <v>3</v>
      </c>
      <c r="B11" s="25" t="s">
        <v>174</v>
      </c>
    </row>
    <row r="12" ht="16.5">
      <c r="B12" s="25"/>
    </row>
    <row r="13" spans="1:2" ht="33">
      <c r="A13" s="61">
        <v>4</v>
      </c>
      <c r="B13" s="26" t="s">
        <v>175</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Elsib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Полянская М.С.</dc:creator>
  <cp:keywords/>
  <dc:description/>
  <cp:lastModifiedBy>Молчанова</cp:lastModifiedBy>
  <cp:lastPrinted>2014-03-31T03:53:42Z</cp:lastPrinted>
  <dcterms:created xsi:type="dcterms:W3CDTF">2011-12-16T02:54:03Z</dcterms:created>
  <dcterms:modified xsi:type="dcterms:W3CDTF">2014-03-31T09:06:24Z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