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17685" windowHeight="9705" tabRatio="853" activeTab="3"/>
  </bookViews>
  <sheets>
    <sheet name="Титульный лист" sheetId="1" r:id="rId1"/>
    <sheet name="Стандарт раскрытия информации" sheetId="2" state="hidden" r:id="rId2"/>
    <sheet name="1_Информация о тарифе" sheetId="3" r:id="rId3"/>
    <sheet name="2_Отчёт" sheetId="4" r:id="rId4"/>
    <sheet name="3_Ежемесячно" sheetId="5" r:id="rId5"/>
    <sheet name="4_Ежемесячно" sheetId="6" r:id="rId6"/>
    <sheet name="5" sheetId="7" r:id="rId7"/>
    <sheet name="6" sheetId="8" r:id="rId8"/>
    <sheet name="7_Ежемесячно" sheetId="9" r:id="rId9"/>
    <sheet name="8" sheetId="10" r:id="rId10"/>
    <sheet name="9" sheetId="11" r:id="rId11"/>
    <sheet name="10" sheetId="12" r:id="rId12"/>
  </sheets>
  <definedNames>
    <definedName name="_xlnm.Print_Area" localSheetId="3">'2_Отчёт'!$A$1:$F$25</definedName>
    <definedName name="_xlnm.Print_Area" localSheetId="6">'5'!$A$1:$C$8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<sst xmlns="http://schemas.openxmlformats.org/spreadsheetml/2006/main" count="405" uniqueCount="313">
  <si>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</si>
  <si>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</si>
  <si>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</si>
  <si>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</si>
  <si>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</si>
  <si>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</si>
  <si>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</si>
  <si>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</si>
  <si>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</si>
  <si>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</si>
  <si>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</si>
  <si>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</si>
  <si>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</si>
  <si>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</si>
  <si>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</si>
  <si>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</si>
  <si>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</si>
  <si>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</si>
  <si>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</si>
  <si>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</si>
  <si>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</si>
  <si>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</si>
  <si>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</si>
  <si>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</si>
  <si>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</si>
  <si>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</si>
  <si>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</si>
  <si>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</si>
  <si>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</si>
  <si>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</si>
  <si>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</si>
  <si>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</si>
  <si>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</si>
  <si>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</si>
  <si>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</si>
  <si>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</si>
  <si>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</si>
  <si>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</si>
  <si>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</si>
  <si>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</si>
  <si>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</si>
  <si>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</si>
  <si>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</si>
  <si>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</si>
  <si>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</si>
  <si>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</si>
  <si>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</si>
  <si>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</si>
  <si>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</si>
  <si>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</si>
  <si>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</si>
  <si>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</si>
  <si>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</si>
  <si>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</si>
  <si>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</si>
  <si>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</si>
  <si>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</si>
  <si>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</si>
  <si>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</si>
  <si>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Раскрытия информации в сфере оказания услуг по передаче электрической энергии</t>
  </si>
  <si>
    <t>ИНН</t>
  </si>
  <si>
    <t>КПП</t>
  </si>
  <si>
    <t>Информация о тарифе на услуги по передаче электрической энергии</t>
  </si>
  <si>
    <t>Наименование регулирующего органа</t>
  </si>
  <si>
    <t>Департамент по тарифам Новосибирской области</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</si>
  <si>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</si>
  <si>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</si>
  <si>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</si>
  <si>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</si>
  <si>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</si>
  <si>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</si>
  <si>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</si>
  <si>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</si>
  <si>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</si>
  <si>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</si>
  <si>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</si>
  <si>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</si>
  <si>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</si>
  <si>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</si>
  <si>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</si>
  <si>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</si>
  <si>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</si>
  <si>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</si>
  <si>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</si>
  <si>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</si>
  <si>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</si>
  <si>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</si>
  <si>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</si>
  <si>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</si>
  <si>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</si>
  <si>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</si>
  <si>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</si>
  <si>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</si>
  <si>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</si>
  <si>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</si>
  <si>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</si>
  <si>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</si>
  <si>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</si>
  <si>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</si>
  <si>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</si>
  <si>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</si>
  <si>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</si>
  <si>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</si>
  <si>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</si>
  <si>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</si>
  <si>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тыс.руб.</t>
  </si>
  <si>
    <t>1.</t>
  </si>
  <si>
    <t>1.1.</t>
  </si>
  <si>
    <t>Материальные расходы, всего</t>
  </si>
  <si>
    <t>в том числе на ремонт</t>
  </si>
  <si>
    <t>Фонд оплаты труда и отчисления на социальные нужды всего</t>
  </si>
  <si>
    <t>Амортизационные отчисления</t>
  </si>
  <si>
    <t>Прочие расходы</t>
  </si>
  <si>
    <t>арендная плата</t>
  </si>
  <si>
    <t>налоги, пошлины и сборы</t>
  </si>
  <si>
    <t>другие прочие расходы</t>
  </si>
  <si>
    <t xml:space="preserve">в том числе на ремонт </t>
  </si>
  <si>
    <t>1.2.</t>
  </si>
  <si>
    <t>Налог на прибыль</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</si>
  <si>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</si>
  <si>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</si>
  <si>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</si>
  <si>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 xml:space="preserve">Справочно: расходы на ремонт всего            </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</si>
  <si>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</si>
  <si>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</si>
  <si>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</si>
  <si>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не учитываются</t>
  </si>
  <si>
    <t>не предъявляются</t>
  </si>
  <si>
    <t>замеры нагрузок производятся по питающим фидерам 2 раза в год</t>
  </si>
  <si>
    <t>замеры не производились</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</si>
  <si>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</si>
  <si>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Корпоративные правила осуществления закупок (включая использование конкурсов, аукционов):</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</si>
  <si>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</si>
  <si>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</si>
  <si>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</si>
  <si>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Договор и дополнительные соглашения размещены на сайте компании:</t>
  </si>
  <si>
    <t>Ставка за содержание  электрических сетей</t>
  </si>
  <si>
    <t>Одноставочный тариф</t>
  </si>
  <si>
    <t>Период</t>
  </si>
  <si>
    <t>Тариф</t>
  </si>
  <si>
    <t>Основание</t>
  </si>
  <si>
    <t>6, 10 кВ</t>
  </si>
  <si>
    <t>Затраты на реализацию инвестиционных программ в формировании тарифа не участвуют.</t>
  </si>
  <si>
    <t>Ежеквартально (до 15.04.2013, 15.07.2013, 15.10.2013)</t>
  </si>
  <si>
    <t>10.04.2013, 10.07.2013, 10.10.2013, 10.01.2014</t>
  </si>
  <si>
    <t>Ежеквартально (до 15.04.2013, 15.07.2013, 15.10.2013, 15.01.2014)</t>
  </si>
  <si>
    <t>до 25.06.2013</t>
  </si>
  <si>
    <t xml:space="preserve"> аврийных отключений не было</t>
  </si>
  <si>
    <t>ремонт электросетевых объектов производился по годовому графику без отключения потребителей</t>
  </si>
  <si>
    <t>осуществляет передачу электроэнергии близлежащим к территории предприятия  потребителям. Граница балансовой и эксплуатационной ответственности установлена на кабельных наконечниках отходящих линий.</t>
  </si>
  <si>
    <t>Фирменное наименование организации</t>
  </si>
  <si>
    <t>Основной государственный регистрационный номер</t>
  </si>
  <si>
    <t>Зарегестрировано инспекцией Министерства Российской Федерации по налогам и сборам по Кировскому району г. Новосибирска 11.05.1994 г., за основным государственным регистрационным номером 1025401300748, свидетельство о государственной регистрации юридического лица серия 54 №001000235</t>
  </si>
  <si>
    <t>Почтовый адрес</t>
  </si>
  <si>
    <r>
      <t xml:space="preserve">Почтовый адрес: 630088, г.Новосибирск, ул.Сибиряков-Гвардейцев, 56.
Адрес фактического местонахождения органов управления регулируемой организации: 630088, г.Новосибирск, ул.Сибиряков-Гвардейцев, 56.
Контактные телефоны (383) 298-91-10.
Официальный сайт в сети "Интернет" </t>
    </r>
    <r>
      <rPr>
        <u val="single"/>
        <sz val="11"/>
        <color indexed="30"/>
        <rFont val="Arial Narrow"/>
        <family val="2"/>
      </rPr>
      <t>www.elsib.ru.</t>
    </r>
    <r>
      <rPr>
        <sz val="11"/>
        <color indexed="8"/>
        <rFont val="Arial Narrow"/>
        <family val="2"/>
      </rPr>
      <t xml:space="preserve">
Адрес электронной почты </t>
    </r>
    <r>
      <rPr>
        <u val="single"/>
        <sz val="11"/>
        <color indexed="30"/>
        <rFont val="Arial Narrow"/>
        <family val="2"/>
      </rPr>
      <t>elsib@elsib.ru.</t>
    </r>
  </si>
  <si>
    <t>Источник официального опубликования решения</t>
  </si>
  <si>
    <t>Реквизиты (дата и номер) решения</t>
  </si>
  <si>
    <t>Период действия принятого тарифа</t>
  </si>
  <si>
    <t>Приобретение материалов для проведения ремонтов и содержания электросетевого хозяйства осуществляется на конкурентной основе с использованием Межотраслевой Торговой Системы «Фабрикант» (www.fabrikant.ru).</t>
  </si>
  <si>
    <t>в том числе на ремонт*</t>
  </si>
  <si>
    <t>Ставка на оплату технологического расхода (потерь) электрической энергии</t>
  </si>
  <si>
    <t>Расходы на содержание объектов электросетевого хозяйства, всего</t>
  </si>
  <si>
    <t>Необходимая валовая выручка (НВВ) от деятельности по оказанию услуг по передаче электрической энергии, всего</t>
  </si>
  <si>
    <t>2.1.</t>
  </si>
  <si>
    <t>Расходы на покупку технологического расхода (потерь) электрической энергии на её передачу</t>
  </si>
  <si>
    <t>Прибыль от деятельности по оказанию услуг по передаче электрической энергии</t>
  </si>
  <si>
    <t>Расходы на содержание объектов электросетевого хозяйства относимые на услуги по передаче электрической энергии</t>
  </si>
  <si>
    <t>2.2.</t>
  </si>
  <si>
    <t>2.3.</t>
  </si>
  <si>
    <t>2.1.1.</t>
  </si>
  <si>
    <t>2.2.2.</t>
  </si>
  <si>
    <t>2.4.</t>
  </si>
  <si>
    <t>2.4.1.</t>
  </si>
  <si>
    <t>2.4.2.</t>
  </si>
  <si>
    <t>2.4.3.</t>
  </si>
  <si>
    <t>2.4.3.1.</t>
  </si>
  <si>
    <t>Расходы из прибыли, всего</t>
  </si>
  <si>
    <t>3.1.</t>
  </si>
  <si>
    <t>3.2.</t>
  </si>
  <si>
    <t>-</t>
  </si>
  <si>
    <t>*Доля ремонтного персонала от общей численности по плану  3/11</t>
  </si>
  <si>
    <t>http://www.elsib.ru/ru/company/reguliruemie_vidi_deyztelnosti.php</t>
  </si>
  <si>
    <t>НПО "ЭЛСИБ" ПАО                                                                                                                                                                                      Генеральный директор Общества Безмельницын Дмитрий Аркадьевич</t>
  </si>
  <si>
    <t>т.к технологические присоединения производятся посредством перераспределения мощности, без увеличения мощности в точках присоединения электрических сетей НПО "ЭЛСИБ" ПАО  - мероприятия не разрабатывались</t>
  </si>
  <si>
    <t>Порядок выполнения мероприятий, связанных с подачей заявки на осуществление технологического присоединения энергопринимающих устройств заявителей</t>
  </si>
  <si>
    <t>1. Форма заявки</t>
  </si>
  <si>
    <t>На фирменном бланке заявителя</t>
  </si>
  <si>
    <t xml:space="preserve">Генеральному директору </t>
  </si>
  <si>
    <t xml:space="preserve">НПО «ЭЛСИБ» ПАО </t>
  </si>
  <si>
    <t>Безмельницыну Д.А.</t>
  </si>
  <si>
    <t>«___» ______________ 20__ года</t>
  </si>
  <si>
    <t>ЗАЯВКА</t>
  </si>
  <si>
    <r>
      <t xml:space="preserve">От </t>
    </r>
    <r>
      <rPr>
        <b/>
        <sz val="11"/>
        <color indexed="8"/>
        <rFont val="Times New Roman"/>
        <family val="1"/>
      </rPr>
      <t>__________________________________________________________________________________</t>
    </r>
  </si>
  <si>
    <t>(полное наименование Заявителя)</t>
  </si>
  <si>
    <t>юридический адрес Заявителя __________________________________________________________</t>
  </si>
  <si>
    <t>фактический адрес Заявителя __________________________________________________________</t>
  </si>
  <si>
    <t>ИНН_____________________КПП__________________________ОГРН________________________</t>
  </si>
  <si>
    <t xml:space="preserve">наименование банка _______________________________________БИК_______________________ </t>
  </si>
  <si>
    <t xml:space="preserve">р.сч. №______________________________________, кор.сч.______________________________, </t>
  </si>
  <si>
    <t xml:space="preserve">ЕГРЮ (для юридических лиц) _______________________ дата ее внесения в реестр ____________, </t>
  </si>
  <si>
    <t>ЕГРИП (для индивидуальных предпринимателей) _______дата ее внесения в реестр ____________,</t>
  </si>
  <si>
    <t xml:space="preserve"> </t>
  </si>
  <si>
    <t xml:space="preserve">Прошу Вас заключить соглашение о перераспределении  мощности и договор об осуществлении технологического присоединения </t>
  </si>
  <si>
    <t>(наименование энергопринимающих  устройств)</t>
  </si>
  <si>
    <t>расположенных по адресу:______________________________________________________________</t>
  </si>
  <si>
    <t>Максимальная мощность энергопринимающих устройств составляет: _________ кВт (в том числе ранее присоединенной в данной точке присоединения ________кВт)</t>
  </si>
  <si>
    <t>Категория по надежности электроснабжения - _____________________________________________</t>
  </si>
  <si>
    <t>Класс напряжения ____________________________кВ</t>
  </si>
  <si>
    <t>Сроки проектирования и поэтапного введения в эксплуатацию энергопринимающих устройств (в том числе по этапам и очередям) ________________________________________________________</t>
  </si>
  <si>
    <t xml:space="preserve">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 </t>
  </si>
  <si>
    <t>Характер нагрузки (вид экономической деятельности хозяйствующего субъекта)  ___________________</t>
  </si>
  <si>
    <t>Причина обращения___________________________________________________________________</t>
  </si>
  <si>
    <r>
      <t xml:space="preserve">                                                      </t>
    </r>
    <r>
      <rPr>
        <i/>
        <sz val="8"/>
        <color indexed="8"/>
        <rFont val="Times New Roman"/>
        <family val="1"/>
      </rPr>
      <t>(увеличение мощности, изменение категорийности, новое строительство и др.)</t>
    </r>
  </si>
  <si>
    <r>
      <t xml:space="preserve">В том числе </t>
    </r>
    <r>
      <rPr>
        <b/>
        <sz val="11"/>
        <color indexed="8"/>
        <rFont val="Times New Roman"/>
        <family val="1"/>
      </rPr>
      <t>временно</t>
    </r>
    <r>
      <rPr>
        <sz val="11"/>
        <color indexed="8"/>
        <rFont val="Times New Roman"/>
        <family val="1"/>
      </rPr>
      <t xml:space="preserve"> </t>
    </r>
    <r>
      <rPr>
        <i/>
        <sz val="8"/>
        <color indexed="8"/>
        <rFont val="Times New Roman"/>
        <family val="1"/>
      </rPr>
      <t>(на период строительства)</t>
    </r>
    <r>
      <rPr>
        <sz val="11"/>
        <color indexed="8"/>
        <rFont val="Times New Roman"/>
        <family val="1"/>
      </rPr>
      <t xml:space="preserve"> прошу разрешить _________ </t>
    </r>
    <r>
      <rPr>
        <b/>
        <sz val="11"/>
        <color indexed="8"/>
        <rFont val="Times New Roman"/>
        <family val="1"/>
      </rPr>
      <t>кВт</t>
    </r>
    <r>
      <rPr>
        <sz val="11"/>
        <color indexed="8"/>
        <rFont val="Times New Roman"/>
        <family val="1"/>
      </rPr>
      <t xml:space="preserve"> на напряжении _______________кВ_ для подключения строймеханизмов.</t>
    </r>
  </si>
  <si>
    <t>Категория по надежности электроснабжения ______________________________________</t>
  </si>
  <si>
    <t>Наименование организации – субъекта розничного рынка, с которым заявитель намеревается заключить договор, обеспечивающий продажу электрической энергии ________________________</t>
  </si>
  <si>
    <t>Руководитель организации:</t>
  </si>
  <si>
    <r>
      <t xml:space="preserve">      ______________                                                                                   </t>
    </r>
    <r>
      <rPr>
        <sz val="11"/>
        <color indexed="8"/>
        <rFont val="Times New Roman"/>
        <family val="1"/>
      </rPr>
      <t>______________</t>
    </r>
  </si>
  <si>
    <r>
      <t xml:space="preserve">          должность</t>
    </r>
    <r>
      <rPr>
        <sz val="11"/>
        <color indexed="8"/>
        <rFont val="Times New Roman"/>
        <family val="1"/>
      </rPr>
      <t xml:space="preserve">                                                      М.П.                                                 </t>
    </r>
    <r>
      <rPr>
        <sz val="8"/>
        <color indexed="8"/>
        <rFont val="Times New Roman"/>
        <family val="1"/>
      </rPr>
      <t>подпись</t>
    </r>
  </si>
  <si>
    <t xml:space="preserve">ФИО исполнителя      _______________ </t>
  </si>
  <si>
    <t>Контактный телефон  ________________</t>
  </si>
  <si>
    <t>2. Перечень и формы документов, представляемых одновременно с заявкой</t>
  </si>
  <si>
    <t>а) план расположения энергопринимающих устройств, которые необходимо присоединить к электрическим сетям НПО «ЭЛСИБ» ПАО (с привязкой к улице) из дубль ГИС;</t>
  </si>
  <si>
    <t>б) однолинейная схема электрических сетей заявителя, присоединяемых к электрическим сетям НПО «ЭЛСИБ» ПАО,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заявителя;(в ред. Постановления Правительства РФ от 21.04.2009 N 334)</t>
  </si>
  <si>
    <t xml:space="preserve">в) перечень и расчетная мощность оборудования (расчет электрических нагрузок);                   </t>
  </si>
  <si>
    <t xml:space="preserve">г) перечень и мощность энергопринимающих устройств, которые могут быть присоединены к устройствам противоаварийной автоматики, расчет нагрузок;                   </t>
  </si>
  <si>
    <t>д) копия документа, подтверждающего право собственности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</si>
  <si>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е)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</si>
  <si>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ж) для юридических лиц - Учредительные документы (Устав, документ, подтверждающий полномочия руководителя, свидетельство о регистрации в качестве юридического лица, свидетельство о постановке на налоговый учет);</t>
  </si>
  <si>
    <t>з) Для индивидуальных предпринимателей: - копия паспорта с регистрацией места прописки, Свидетельство о регистрации в качестве ИП.</t>
  </si>
  <si>
    <t>Адрес: г.Новосибирск, ул.Сибиряков-Гвардейцев,56</t>
  </si>
  <si>
    <t>технический отдел  - 298-93-92</t>
  </si>
  <si>
    <t>e-mail: apchuvikov@elsib.ru</t>
  </si>
  <si>
    <t>Информация о регулируемой организации (общая информация)</t>
  </si>
  <si>
    <t>уровень потерь в размере 5,59% утвержден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t>
  </si>
  <si>
    <t>Количество поданных заявок на подключение:</t>
  </si>
  <si>
    <t>0,4 кВ</t>
  </si>
  <si>
    <t>1-20 кВ</t>
  </si>
  <si>
    <t>35 кВ и выше</t>
  </si>
  <si>
    <t>Объем мощности, необходимый для удовлетворения поданных заявок, кВт:</t>
  </si>
  <si>
    <t>с 01.01.2017 по 31.12.2017</t>
  </si>
  <si>
    <t>с 01.01.2017 по 30.06.2017</t>
  </si>
  <si>
    <t>с 01.07.2017 по 31.12.2017</t>
  </si>
  <si>
    <t>169 485,12   руб/МВт в месяц</t>
  </si>
  <si>
    <t>169 601,37   руб/МВт в месяц</t>
  </si>
  <si>
    <t>107,57  руб/МВт в месяц</t>
  </si>
  <si>
    <t>107,59  руб/МВт в месяц</t>
  </si>
  <si>
    <t>390,03  руб/МВт*ч</t>
  </si>
  <si>
    <t>потери электроэнергии в сетях входят в полезный отпуск потребителям, утверждены приказом Департамента по тарифам НСО от 23.12.2014 №483-ЭЭ «Об установлении долгосрочных параметров регулирования для территориальных сетевых организаций в Новосибирской области на 2015-2019гг.» и составляют 5,59%. План на 2017 год - 431 тыс.кВтч.</t>
  </si>
  <si>
    <t>Структура и объёмы затрат на оказание услуг по передаче электрической энергии сетевым организациям  2017 год</t>
  </si>
  <si>
    <t>2017 год</t>
  </si>
  <si>
    <t>Приказ от 23.11.2016 №289-ЭЭ</t>
  </si>
  <si>
    <t>закупка электроэнергии для компенсации потерь в сетях не осуществляется</t>
  </si>
  <si>
    <t>Информация о размере платы за технологическое присоединение</t>
  </si>
  <si>
    <t>Плата за технологическое присоединение</t>
  </si>
  <si>
    <t xml:space="preserve">Для Заявителей, максимальной мощностью не более 15кВт включительно (с учетом ранее присоединенной мощности), по 3 категории надежности, на уровне напряжения  до 20кВ включительно </t>
  </si>
  <si>
    <t>550 руб., в т.ч. НДС 83,90 руб.</t>
  </si>
  <si>
    <t>Для Заявителей - садоводческих, огороднических, дачных некоммерческих объединений и иных некоммерческих объединений, не более 15кВт каждого, по 3 категории надежности, на уровне напряжения до 20кВ</t>
  </si>
  <si>
    <t>Для Заявителей - граждан, объединивших свои гаражи и хозяйственные постройки (погреба, сараи), не более 15кВт каждого, по 3 категории надежности, на уровне напряжения до 20кВ</t>
  </si>
  <si>
    <t>Для Заявителей - религиозных организаций,  не более 15кВт по 3 категории надежности, на уровне напряжения до 20кВ включительно</t>
  </si>
  <si>
    <t>Ставка за единицу максимальной мощности для расчета размера платы за технологическое присоединение для Заявителей - юридических и физических лиц на уровне напряжения ниже 35кВ и максмальной мощностью менее 8 900кВт</t>
  </si>
  <si>
    <t>организационные мероприятия</t>
  </si>
  <si>
    <t>ваполнение мероприятий, связанных со строительством "последней мили" для заявителей на присоединение  устройств максимальной мощностью более  чем 150 кВт</t>
  </si>
  <si>
    <t>ваполнение мероприятий, связанных со строительством "последней мили" для заявителей на присоединение  устройств максимальной мощностью не более чем 150 кВт</t>
  </si>
  <si>
    <r>
      <t>Стандартизированная тарифная ставка С</t>
    </r>
    <r>
      <rPr>
        <sz val="8"/>
        <color indexed="8"/>
        <rFont val="Arial Narrow"/>
        <family val="2"/>
      </rPr>
      <t xml:space="preserve">1 </t>
    </r>
    <r>
      <rPr>
        <sz val="12"/>
        <color indexed="8"/>
        <rFont val="Arial Narrow"/>
        <family val="2"/>
      </rPr>
      <t xml:space="preserve">на покрытие расходов </t>
    </r>
    <r>
      <rPr>
        <sz val="11"/>
        <color indexed="8"/>
        <rFont val="Arial Narrow"/>
        <family val="2"/>
      </rPr>
      <t xml:space="preserve">на технологическое присоединение энергопринимающих устройств потребителей электрической энергии, объектов электросетевого хозяйства, принадлежащего сетевым организациям и иным лицам </t>
    </r>
  </si>
  <si>
    <t>для технологического присоединения с применением временной схемы электроснабжения, в том числе для обеспечения электрической энергией передвижных энергопринимающих устройств с максимальной мощностью до 150кВт включительно</t>
  </si>
  <si>
    <t>для постоянной  схемы электроснабжения</t>
  </si>
  <si>
    <t>114 руб./кВт без НДС</t>
  </si>
  <si>
    <t>3 781 руб./кВт без НДС</t>
  </si>
  <si>
    <t>108 руб./кВт без НДС</t>
  </si>
  <si>
    <t>Приказ от 20.12.2016 №507-ТП</t>
  </si>
  <si>
    <t>Приказ от 20.12.2016 №507-ТП, Приложение №1</t>
  </si>
  <si>
    <t>Приказ от 20.12.2016 №507-ТП, Приложение №2</t>
  </si>
  <si>
    <t>Приказ от 20.12.2016 №507-ТП, Приложение №3</t>
  </si>
  <si>
    <t>Покупки осуществляются в соответствии с "Положением о закупке товаров, работ, услуг НПО "ЭЛСИБ" ПАО" (утверждено и введено в действие приказом НПО "ЭЛСИБ" ПАО №5 от 09.01.2017 года).</t>
  </si>
  <si>
    <t>http://elsib.ru/ru/o-kompanii/reguliruemye-vidy-deyatelnosti/</t>
  </si>
  <si>
    <t>Поставка услуг по передаче электроэнергии осуществляется на основании договора №У-31-П 03837000  от 10.02.2010г. и дополнительных соглашений №1,№2, №3, №4, №5, №6, №7, №8 и №9 к данному договору.  Потребителем услуг является АО "РЭС"</t>
  </si>
  <si>
    <t>Количество заключенных договоров, (штук)</t>
  </si>
  <si>
    <t>Запрашиваемая максимальная мощность, (кВт)</t>
  </si>
  <si>
    <t>Стоимость договоров (без НДС), (тыс.руб.)</t>
  </si>
  <si>
    <t>3.3.</t>
  </si>
  <si>
    <t>1. ООО "ГаммаСтрой" 90 кВт</t>
  </si>
  <si>
    <t>Информация о заявителе</t>
  </si>
  <si>
    <t>Количество</t>
  </si>
  <si>
    <t>Информация о выполненных технологических присоединениях</t>
  </si>
  <si>
    <t>1. ООО "ТРОЯ-ИНВЕСТ" 15 кВт</t>
  </si>
  <si>
    <t>Приказ от 23.11.2016 №289-ЭЭ; Приказ от 20.12.2016 №507-ТП; Приказ от 29.08.2017 №313-ТП</t>
  </si>
  <si>
    <t>0 руб./кВт без НДС</t>
  </si>
  <si>
    <t>Приказ от 29.08.2017 №313-ТП</t>
  </si>
  <si>
    <t>с 01.10.2017 по 31.12.2017</t>
  </si>
  <si>
    <t>1. ООО "УралСибТрейд. Сибирский регион" 362,6 кВт</t>
  </si>
  <si>
    <t>1. ИП Смирнов 50 кВт 
2. Кловер 80 кВт</t>
  </si>
  <si>
    <t>1. Договор №1468800 от 25.10.2017г. с ООО "Кловер" 105 кВт  на 10,195 тыс.руб.</t>
  </si>
  <si>
    <t xml:space="preserve">1. ООО "ГаммаСтрой" 90 кВт   
2 . ООО "ТРОЯ-ИНВЕСТ" 15 кВт   </t>
  </si>
  <si>
    <t>1. Договор №14226000 от 29.05.2017г. с ООО "ГаммаСтрой" - 90кВт на 9,72 тыс.руб.</t>
  </si>
  <si>
    <t>1. Договор №14385000 от 06.07.2017г. с ООО "ТРОЯ-ИНВЕСТ" - 15 кВт  на 0,466 тыс.руб.</t>
  </si>
  <si>
    <t xml:space="preserve">1. Договор №14620000 от 12.09.2017г. с ООО "УралСибТрейд. Сибирский регион" 362,6 кВт на 41,336 тыс.руб. </t>
  </si>
  <si>
    <t>1. Договор №14729000 от 07.11.2017г. с ООО "Кловер" - 105 кВт (в том числе ранее присоединенной 25 кВт) на 8,64 тыс.руб. (без НДС)</t>
  </si>
  <si>
    <t xml:space="preserve">1. ООО "Кловер" - 105 кВт (в том числе ранее присоединенной 25 кВт)   </t>
  </si>
  <si>
    <t>1. Договор №14226000 от 29.05.2017г. с ООО "ГаммаСтрой" - 90кВт на 9,72 тыс.руб. (без НДС)
2 . Договор №14385000 от 06.07.2017г. с ООО "ТРОЯ-ИНВЕСТ" - 15 кВт  на 0,466 тыс.руб. (без НДС)</t>
  </si>
  <si>
    <t>Ежемесячное обновление информации: за 12 месяцев 2017 года.</t>
  </si>
  <si>
    <t xml:space="preserve">1. Договор №14893000 от 18.12.2017г. с ООО "Производственно-складская база СибСтор" 970 кВт на 110,580 тыс.руб. 
2. Договор №14904000 от 18.12.2017г. с ООО "РСГ" 5 983 кВт  на 682,062 тыс.руб. </t>
  </si>
  <si>
    <t xml:space="preserve">1. ИП Григорьева С.Е. 50 кВт   </t>
  </si>
  <si>
    <t xml:space="preserve">1. ООО "Производственно-складская база СибСтор" 970 кВт                  
2. ООО"РГС" 5 983 кВт </t>
  </si>
  <si>
    <t>0 кВт</t>
  </si>
  <si>
    <t xml:space="preserve">А так же предоставить в электронном виде на адрес - enshkurina@elsib.ru : </t>
  </si>
  <si>
    <t>3. Телефоны и адреса службы, ответственной за прием и обработку заявок</t>
  </si>
  <si>
    <t>Начальник УГЭ - главный энергетик   
Чувиков Александр Павлович - 298-93-89</t>
  </si>
  <si>
    <r>
      <rPr>
        <b/>
        <sz val="11"/>
        <color indexed="8"/>
        <rFont val="Times New Roman"/>
        <family val="1"/>
      </rPr>
      <t xml:space="preserve">4. </t>
    </r>
    <r>
      <rPr>
        <sz val="11"/>
        <color indexed="8"/>
        <rFont val="Times New Roman"/>
        <family val="1"/>
      </rPr>
      <t>Информацию об основных этапах обработки заявок юридических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ее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договора,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 можно получить по телефонам службы управления главного энергетика НПО "ЭЛСИБ" ПАО (пункт №3).</t>
    </r>
  </si>
  <si>
    <t>Отражены фактические затраты на материалы для ремонта энергетического оборудования (ремонт оборудования подстанций, кабельных линий, трансформаторов) собственными силами.</t>
  </si>
  <si>
    <t>Отражены фактические затраты:                                                                                                                                                                                                                                                                                                                                                                                                                                                                                                                                                                                                                                                                                                                                                                                                                                     1. налог на имущество  574 тыс.руб.;                                                                                                                                                                                                                                                                                                                                                                                                                2. налог на землю 32 тыс.руб.</t>
  </si>
  <si>
    <t>Отражены затраты по фактической заработной плате сотрудников электротехнической службы с учётом фактической численности 13 человек, в тарифе затраты утверждены на 11 человек.                                                                                                                                                                                                                                                         Рост затрат за счёт:                                                                                                                                                                                                                                                                                                                                                                                                                               1. численности (+2 человека) +925тыс.руб.;                                                                                                                                                                                                                                                                                                                                                                                                 2. выплат связанных с вредными условиями оплаты труда -54 тыс. руб.;                                                                                                                                                                                                                                                                         
3. прочие начисления (уменьшение премирования, оплата больничных листов, уменьшение процента отчислений) -57 тыс. руб.</t>
  </si>
  <si>
    <t>Отражены фактические затраты:                                                                                                                                                                                                                                                                                                                                                                                                                                                                                                                                                                                                                                                                                                                                                                                                                                     1. цеховые расходы 2 521 тыс.руб.;                                                                                                                                                                                                                                                                                                                                                                                                                                                    2. общехозяйственные расходы 1 503 тыс. руб.
3. отражены затраты на работы по капитальному ремонту наружного шинопровода от п/ст. Стендовой до Экспериментального корпуса 1 671 тыс.руб.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</si>
</sst>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_ ;\-#,##0\ "/>
    <numFmt numFmtId="178" formatCode="[$-F400]h:mm:ss\ AM/PM"/>
    <numFmt numFmtId="179" formatCode="#,##0.0_ ;\-#,##0.0\ "/>
  </numFmts>
  <fonts count="81">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b/>
      <sz val="11"/>
      <name val="Arial Narrow"/>
      <family val="2"/>
    </font>
    <font>
      <b/>
      <sz val="11"/>
      <color indexed="8"/>
      <name val="Times New Roman"/>
      <family val="1"/>
    </font>
    <font>
      <i/>
      <sz val="8"/>
      <color indexed="8"/>
      <name val="Times New Roman"/>
      <family val="1"/>
    </font>
    <font>
      <sz val="11"/>
      <color indexed="8"/>
      <name val="Times New Roman"/>
      <family val="1"/>
    </font>
    <font>
      <sz val="8"/>
      <color indexed="8"/>
      <name val="Times New Roman"/>
      <family val="1"/>
    </font>
    <font>
      <sz val="8"/>
      <color indexed="8"/>
      <name val="Arial Narrow"/>
      <family val="2"/>
    </font>
    <font>
      <i/>
      <sz val="12"/>
      <name val="Arial Narrow"/>
      <family val="2"/>
    </font>
    <font>
      <sz val="10"/>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sz val="11"/>
      <color indexed="10"/>
      <name val="Arial Narrow"/>
      <family val="2"/>
    </font>
    <font>
      <i/>
      <sz val="11"/>
      <color indexed="62"/>
      <name val="Arial Narrow"/>
      <family val="2"/>
    </font>
    <font>
      <i/>
      <sz val="22"/>
      <color indexed="8"/>
      <name val="Times New Roman"/>
      <family val="1"/>
    </font>
    <font>
      <vertAlign val="superscript"/>
      <sz val="8"/>
      <color indexed="8"/>
      <name val="Times New Roman"/>
      <family val="1"/>
    </font>
    <font>
      <sz val="12"/>
      <color indexed="62"/>
      <name val="Arial Narrow"/>
      <family val="2"/>
    </font>
    <font>
      <u val="single"/>
      <sz val="11"/>
      <color indexed="12"/>
      <name val="Times New Roman"/>
      <family val="1"/>
    </font>
    <font>
      <u val="single"/>
      <sz val="11"/>
      <color indexed="12"/>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sz val="11"/>
      <color rgb="FFFF0000"/>
      <name val="Arial Narrow"/>
      <family val="2"/>
    </font>
    <font>
      <i/>
      <sz val="11"/>
      <color theme="4"/>
      <name val="Arial Narrow"/>
      <family val="2"/>
    </font>
    <font>
      <i/>
      <sz val="22"/>
      <color theme="1"/>
      <name val="Times New Roman"/>
      <family val="1"/>
    </font>
    <font>
      <sz val="11"/>
      <color theme="1"/>
      <name val="Times New Roman"/>
      <family val="1"/>
    </font>
    <font>
      <b/>
      <sz val="11"/>
      <color theme="1"/>
      <name val="Times New Roman"/>
      <family val="1"/>
    </font>
    <font>
      <i/>
      <sz val="8"/>
      <color theme="1"/>
      <name val="Times New Roman"/>
      <family val="1"/>
    </font>
    <font>
      <vertAlign val="superscript"/>
      <sz val="8"/>
      <color theme="1"/>
      <name val="Times New Roman"/>
      <family val="1"/>
    </font>
    <font>
      <sz val="8"/>
      <color theme="1"/>
      <name val="Times New Roman"/>
      <family val="1"/>
    </font>
    <font>
      <i/>
      <sz val="11"/>
      <color theme="4" tint="-0.24997000396251678"/>
      <name val="Arial Narrow"/>
      <family val="2"/>
    </font>
    <font>
      <i/>
      <sz val="12"/>
      <color theme="4" tint="-0.24997000396251678"/>
      <name val="Arial Narrow"/>
      <family val="2"/>
    </font>
    <font>
      <sz val="11"/>
      <color theme="4" tint="-0.24997000396251678"/>
      <name val="Arial Narrow"/>
      <family val="2"/>
    </font>
    <font>
      <sz val="12"/>
      <color theme="4" tint="-0.24997000396251678"/>
      <name val="Arial Narrow"/>
      <family val="2"/>
    </font>
    <font>
      <u val="single"/>
      <sz val="11"/>
      <color theme="10"/>
      <name val="Times New Roman"/>
      <family val="1"/>
    </font>
    <font>
      <u val="single"/>
      <sz val="11"/>
      <color theme="10"/>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color indexed="63"/>
      </bottom>
    </border>
    <border>
      <left style="thin">
        <color indexed="19"/>
      </left>
      <right style="thin">
        <color indexed="19"/>
      </right>
      <top style="thin">
        <color indexed="19"/>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color rgb="FF808000"/>
      </left>
      <right style="thin">
        <color rgb="FF808000"/>
      </right>
      <top style="thin">
        <color rgb="FF808000"/>
      </top>
      <bottom style="thin">
        <color rgb="FF808000"/>
      </bottom>
    </border>
    <border>
      <left style="thin">
        <color indexed="19"/>
      </left>
      <right style="thin">
        <color indexed="19"/>
      </right>
      <top>
        <color indexed="63"/>
      </top>
      <bottom style="thin">
        <color indexed="19"/>
      </bottom>
    </border>
    <border>
      <left style="thin">
        <color indexed="19"/>
      </left>
      <right style="thin">
        <color indexed="19"/>
      </right>
      <top>
        <color indexed="63"/>
      </top>
      <bottom>
        <color indexed="63"/>
      </bottom>
    </border>
    <border>
      <left>
        <color indexed="63"/>
      </left>
      <right>
        <color indexed="63"/>
      </right>
      <top>
        <color indexed="63"/>
      </top>
      <bottom style="thin">
        <color indexed="19"/>
      </bottom>
    </border>
    <border>
      <left style="thin">
        <color indexed="19"/>
      </left>
      <right>
        <color indexed="63"/>
      </right>
      <top style="thin">
        <color indexed="19"/>
      </top>
      <bottom style="thin">
        <color indexed="19"/>
      </bottom>
    </border>
    <border>
      <left style="thin">
        <color rgb="FF808000"/>
      </left>
      <right>
        <color indexed="63"/>
      </right>
      <top style="thin">
        <color rgb="FF808000"/>
      </top>
      <bottom style="thin">
        <color rgb="FF808000"/>
      </bottom>
    </border>
    <border>
      <left>
        <color indexed="63"/>
      </left>
      <right>
        <color indexed="63"/>
      </right>
      <top style="thin">
        <color indexed="19"/>
      </top>
      <bottom style="thin">
        <color indexed="19"/>
      </bottom>
    </border>
    <border>
      <left style="thin">
        <color indexed="19"/>
      </left>
      <right>
        <color indexed="63"/>
      </right>
      <top style="thin">
        <color rgb="FF808000"/>
      </top>
      <bottom style="thin">
        <color rgb="FF808000"/>
      </bottom>
    </border>
    <border>
      <left style="thin">
        <color rgb="FF808000"/>
      </left>
      <right style="thin">
        <color indexed="19"/>
      </right>
      <top style="thin">
        <color rgb="FF808000"/>
      </top>
      <bottom style="thin">
        <color rgb="FF808000"/>
      </bottom>
    </border>
    <border>
      <left style="thin">
        <color indexed="19"/>
      </left>
      <right style="thin">
        <color rgb="FF808000"/>
      </right>
      <top style="thin">
        <color rgb="FF808000"/>
      </top>
      <bottom style="thin">
        <color rgb="FF808000"/>
      </bottom>
    </border>
    <border>
      <left style="thin">
        <color rgb="FF808000"/>
      </left>
      <right style="thin">
        <color indexed="19"/>
      </right>
      <top>
        <color indexed="63"/>
      </top>
      <bottom style="thin">
        <color indexed="19"/>
      </bottom>
    </border>
    <border>
      <left style="thin"/>
      <right style="thin"/>
      <top style="thin"/>
      <bottom/>
    </border>
    <border>
      <left>
        <color indexed="63"/>
      </left>
      <right>
        <color indexed="63"/>
      </right>
      <top>
        <color indexed="63"/>
      </top>
      <bottom style="thin">
        <color theme="2" tint="-0.4999699890613556"/>
      </bottom>
    </border>
    <border>
      <left>
        <color indexed="63"/>
      </left>
      <right>
        <color indexed="63"/>
      </right>
      <top style="thin">
        <color theme="2" tint="-0.4999699890613556"/>
      </top>
      <bottom>
        <color indexed="63"/>
      </bottom>
    </border>
    <border>
      <left style="thin">
        <color indexed="19"/>
      </left>
      <right style="thin">
        <color indexed="19"/>
      </right>
      <top style="thin">
        <color theme="2" tint="-0.4999699890613556"/>
      </top>
      <bottom>
        <color indexed="63"/>
      </bottom>
    </border>
    <border>
      <left style="thin">
        <color theme="2" tint="-0.4999699890613556"/>
      </left>
      <right>
        <color indexed="63"/>
      </right>
      <top style="thin">
        <color indexed="19"/>
      </top>
      <bottom style="thin">
        <color theme="2" tint="-0.4999699890613556"/>
      </bottom>
    </border>
    <border>
      <left>
        <color indexed="63"/>
      </left>
      <right>
        <color indexed="63"/>
      </right>
      <top style="thin">
        <color indexed="19"/>
      </top>
      <bottom style="thin">
        <color theme="2" tint="-0.4999699890613556"/>
      </bottom>
    </border>
    <border>
      <left>
        <color indexed="63"/>
      </left>
      <right style="thin">
        <color theme="2" tint="-0.4999699890613556"/>
      </right>
      <top style="thin">
        <color indexed="19"/>
      </top>
      <bottom style="thin">
        <color theme="2" tint="-0.4999699890613556"/>
      </bottom>
    </border>
    <border>
      <left style="thin"/>
      <right style="thin"/>
      <top/>
      <bottom style="thin"/>
    </border>
    <border>
      <left>
        <color indexed="63"/>
      </left>
      <right style="thin">
        <color indexed="19"/>
      </right>
      <top style="thin">
        <color indexed="19"/>
      </top>
      <bottom style="thin">
        <color indexed="19"/>
      </bottom>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32" borderId="0" applyNumberFormat="0" applyBorder="0" applyAlignment="0" applyProtection="0"/>
  </cellStyleXfs>
  <cellXfs count="231">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63" fillId="0" borderId="0" xfId="0" applyFont="1" applyFill="1" applyAlignment="1">
      <alignment/>
    </xf>
    <xf numFmtId="0" fontId="63" fillId="0" borderId="0" xfId="0" applyFont="1" applyAlignment="1">
      <alignment/>
    </xf>
    <xf numFmtId="0" fontId="63" fillId="0" borderId="0" xfId="0" applyFont="1" applyAlignment="1">
      <alignment horizontal="center" vertical="center"/>
    </xf>
    <xf numFmtId="0" fontId="63" fillId="34" borderId="0" xfId="0" applyFont="1" applyFill="1" applyAlignment="1">
      <alignment/>
    </xf>
    <xf numFmtId="176" fontId="63" fillId="0" borderId="0" xfId="0" applyNumberFormat="1" applyFont="1" applyAlignment="1">
      <alignment/>
    </xf>
    <xf numFmtId="0" fontId="64" fillId="0" borderId="11" xfId="0" applyFont="1" applyFill="1" applyBorder="1" applyAlignment="1">
      <alignment horizontal="left" vertical="center" wrapText="1"/>
    </xf>
    <xf numFmtId="0" fontId="2" fillId="0" borderId="0" xfId="0" applyFont="1" applyBorder="1" applyAlignment="1">
      <alignment/>
    </xf>
    <xf numFmtId="0" fontId="63" fillId="0" borderId="12" xfId="0" applyFont="1" applyBorder="1" applyAlignment="1">
      <alignment vertical="center" wrapText="1"/>
    </xf>
    <xf numFmtId="0" fontId="63" fillId="0" borderId="12" xfId="0" applyFont="1" applyBorder="1" applyAlignment="1">
      <alignment/>
    </xf>
    <xf numFmtId="14" fontId="63" fillId="0" borderId="12" xfId="0" applyNumberFormat="1" applyFont="1" applyBorder="1" applyAlignment="1">
      <alignment horizontal="center" vertical="center"/>
    </xf>
    <xf numFmtId="0" fontId="63" fillId="0" borderId="12" xfId="0" applyFont="1" applyBorder="1" applyAlignment="1">
      <alignment horizontal="left" vertical="center" wrapText="1" indent="2"/>
    </xf>
    <xf numFmtId="0" fontId="65" fillId="0" borderId="0" xfId="0" applyFont="1" applyAlignment="1">
      <alignment/>
    </xf>
    <xf numFmtId="0" fontId="65" fillId="0" borderId="0" xfId="0" applyFont="1" applyAlignment="1">
      <alignment horizontal="left" vertical="center"/>
    </xf>
    <xf numFmtId="0" fontId="63" fillId="0" borderId="12" xfId="0" applyFont="1" applyBorder="1" applyAlignment="1">
      <alignment horizontal="center" vertical="center"/>
    </xf>
    <xf numFmtId="177" fontId="63" fillId="0" borderId="12" xfId="0" applyNumberFormat="1" applyFont="1" applyBorder="1" applyAlignment="1">
      <alignment horizontal="center" vertical="center"/>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0" xfId="0" applyFont="1" applyAlignment="1">
      <alignment vertical="center" wrapText="1"/>
    </xf>
    <xf numFmtId="0" fontId="2" fillId="0" borderId="0" xfId="0" applyFont="1" applyFill="1" applyAlignment="1">
      <alignment vertical="center" wrapText="1"/>
    </xf>
    <xf numFmtId="0" fontId="9" fillId="0" borderId="10" xfId="0" applyFont="1" applyFill="1" applyBorder="1" applyAlignment="1">
      <alignment horizontal="left" vertical="center" wrapText="1" indent="3"/>
    </xf>
    <xf numFmtId="0" fontId="9" fillId="0" borderId="10" xfId="0" applyFont="1" applyFill="1" applyBorder="1" applyAlignment="1">
      <alignment horizontal="center" vertical="center"/>
    </xf>
    <xf numFmtId="0" fontId="65" fillId="2" borderId="13" xfId="0" applyFont="1" applyFill="1" applyBorder="1" applyAlignment="1">
      <alignment vertical="center" wrapText="1"/>
    </xf>
    <xf numFmtId="0" fontId="63" fillId="0" borderId="0" xfId="0" applyFont="1" applyAlignment="1">
      <alignment vertical="center" wrapText="1"/>
    </xf>
    <xf numFmtId="9" fontId="63" fillId="0" borderId="0" xfId="57" applyFont="1" applyAlignment="1">
      <alignment horizontal="center" vertical="center"/>
    </xf>
    <xf numFmtId="0" fontId="2" fillId="0" borderId="10" xfId="0" applyFont="1" applyFill="1" applyBorder="1" applyAlignment="1">
      <alignment vertical="center" wrapText="1"/>
    </xf>
    <xf numFmtId="0" fontId="65" fillId="2" borderId="14" xfId="0" applyFont="1" applyFill="1" applyBorder="1" applyAlignment="1">
      <alignment vertical="center" wrapText="1"/>
    </xf>
    <xf numFmtId="0" fontId="65" fillId="2" borderId="14" xfId="0" applyFont="1" applyFill="1" applyBorder="1" applyAlignment="1">
      <alignment horizontal="center" vertical="center" wrapText="1"/>
    </xf>
    <xf numFmtId="0" fontId="63" fillId="0" borderId="12" xfId="0" applyFont="1" applyBorder="1" applyAlignment="1">
      <alignment horizontal="center" vertical="center"/>
    </xf>
    <xf numFmtId="0" fontId="9" fillId="0" borderId="15" xfId="0" applyFont="1" applyFill="1" applyBorder="1" applyAlignment="1">
      <alignment horizontal="center" vertical="center"/>
    </xf>
    <xf numFmtId="0" fontId="63" fillId="0" borderId="12" xfId="0" applyFont="1" applyBorder="1" applyAlignment="1">
      <alignment horizontal="left" vertical="center" wrapText="1" indent="1"/>
    </xf>
    <xf numFmtId="0" fontId="4" fillId="0"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3" fillId="2" borderId="12" xfId="0" applyFont="1" applyFill="1" applyBorder="1" applyAlignment="1">
      <alignment vertical="center" wrapText="1"/>
    </xf>
    <xf numFmtId="177"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63" fillId="2" borderId="12" xfId="0" applyFont="1" applyFill="1" applyBorder="1" applyAlignment="1">
      <alignment horizontal="center" vertical="center"/>
    </xf>
    <xf numFmtId="177" fontId="63" fillId="2" borderId="12" xfId="0" applyNumberFormat="1" applyFont="1" applyFill="1" applyBorder="1" applyAlignment="1">
      <alignment horizontal="center" vertical="center"/>
    </xf>
    <xf numFmtId="0" fontId="63" fillId="2" borderId="12" xfId="0" applyFont="1" applyFill="1" applyBorder="1" applyAlignment="1">
      <alignment/>
    </xf>
    <xf numFmtId="0" fontId="63" fillId="35" borderId="12" xfId="0" applyFont="1" applyFill="1" applyBorder="1" applyAlignment="1">
      <alignment horizontal="center" vertical="center"/>
    </xf>
    <xf numFmtId="0" fontId="4" fillId="2" borderId="12" xfId="0" applyFont="1" applyFill="1" applyBorder="1" applyAlignment="1">
      <alignment horizontal="left" vertical="center" wrapText="1"/>
    </xf>
    <xf numFmtId="0" fontId="63" fillId="0" borderId="12" xfId="0" applyFont="1" applyBorder="1" applyAlignment="1">
      <alignment horizontal="left" vertical="center" wrapText="1" indent="3"/>
    </xf>
    <xf numFmtId="0" fontId="9" fillId="0" borderId="10" xfId="0" applyFont="1" applyFill="1" applyBorder="1" applyAlignment="1">
      <alignment horizontal="center" vertical="center" wrapText="1"/>
    </xf>
    <xf numFmtId="0" fontId="63" fillId="0" borderId="16"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center"/>
    </xf>
    <xf numFmtId="0" fontId="49" fillId="0" borderId="0" xfId="42" applyAlignment="1" applyProtection="1">
      <alignment/>
      <protection/>
    </xf>
    <xf numFmtId="0" fontId="5"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8" fillId="0" borderId="0" xfId="0" applyFont="1" applyAlignment="1">
      <alignment horizontal="right"/>
    </xf>
    <xf numFmtId="0" fontId="69" fillId="0" borderId="0" xfId="0" applyFont="1" applyAlignment="1">
      <alignment horizontal="right"/>
    </xf>
    <xf numFmtId="0" fontId="69" fillId="0" borderId="0" xfId="0" applyFont="1" applyAlignment="1">
      <alignment/>
    </xf>
    <xf numFmtId="0" fontId="70" fillId="0" borderId="0" xfId="0" applyFont="1" applyAlignment="1">
      <alignment horizontal="center"/>
    </xf>
    <xf numFmtId="0" fontId="69" fillId="0" borderId="0" xfId="0" applyFont="1" applyAlignment="1">
      <alignment horizontal="justify"/>
    </xf>
    <xf numFmtId="0" fontId="71" fillId="0" borderId="0" xfId="0" applyFont="1" applyAlignment="1">
      <alignment horizontal="center"/>
    </xf>
    <xf numFmtId="0" fontId="69" fillId="0" borderId="0" xfId="0" applyFont="1" applyAlignment="1">
      <alignment horizontal="left"/>
    </xf>
    <xf numFmtId="0" fontId="69" fillId="0" borderId="17" xfId="0" applyFont="1" applyBorder="1" applyAlignment="1">
      <alignment horizontal="justify"/>
    </xf>
    <xf numFmtId="0" fontId="71" fillId="0" borderId="0" xfId="0" applyFont="1" applyAlignment="1">
      <alignment horizontal="center" vertical="top"/>
    </xf>
    <xf numFmtId="0" fontId="69" fillId="0" borderId="0" xfId="0" applyFont="1" applyAlignment="1">
      <alignment wrapText="1"/>
    </xf>
    <xf numFmtId="0" fontId="69" fillId="0" borderId="18" xfId="0" applyFont="1" applyBorder="1" applyAlignment="1">
      <alignment horizontal="justify"/>
    </xf>
    <xf numFmtId="0" fontId="69" fillId="0" borderId="18" xfId="0" applyFont="1" applyBorder="1" applyAlignment="1">
      <alignment/>
    </xf>
    <xf numFmtId="0" fontId="72" fillId="0" borderId="0" xfId="0" applyFont="1" applyAlignment="1">
      <alignment horizontal="center"/>
    </xf>
    <xf numFmtId="0" fontId="70" fillId="0" borderId="0" xfId="0" applyFont="1" applyAlignment="1">
      <alignment/>
    </xf>
    <xf numFmtId="0" fontId="73" fillId="0" borderId="0" xfId="0" applyFont="1" applyAlignment="1">
      <alignment/>
    </xf>
    <xf numFmtId="0" fontId="73" fillId="0" borderId="0" xfId="0" applyFont="1" applyAlignment="1">
      <alignment horizontal="justify"/>
    </xf>
    <xf numFmtId="0" fontId="69" fillId="0" borderId="0" xfId="0" applyFont="1" applyAlignment="1">
      <alignment horizontal="justify" vertical="center"/>
    </xf>
    <xf numFmtId="0" fontId="70" fillId="0" borderId="0" xfId="0" applyFont="1" applyAlignment="1">
      <alignment horizontal="justify" vertical="center"/>
    </xf>
    <xf numFmtId="0" fontId="2" fillId="33" borderId="10" xfId="0" applyFont="1" applyFill="1" applyBorder="1" applyAlignment="1">
      <alignment horizontal="center" vertical="center" wrapText="1"/>
    </xf>
    <xf numFmtId="0" fontId="74"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75" fillId="0" borderId="19" xfId="0" applyFont="1" applyBorder="1" applyAlignment="1">
      <alignment horizontal="center" vertical="center"/>
    </xf>
    <xf numFmtId="177" fontId="63" fillId="0" borderId="12" xfId="0" applyNumberFormat="1" applyFont="1" applyFill="1" applyBorder="1" applyAlignment="1">
      <alignment horizontal="center" vertical="center"/>
    </xf>
    <xf numFmtId="0" fontId="65" fillId="2" borderId="13" xfId="0"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xf>
    <xf numFmtId="0" fontId="2" fillId="0" borderId="0" xfId="0" applyFont="1" applyBorder="1" applyAlignment="1">
      <alignment horizontal="right" wrapText="1"/>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20" xfId="0" applyFont="1" applyBorder="1" applyAlignment="1">
      <alignment vertical="center" wrapText="1"/>
    </xf>
    <xf numFmtId="0" fontId="10" fillId="0" borderId="0" xfId="0" applyNumberFormat="1" applyFont="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xf>
    <xf numFmtId="0" fontId="76" fillId="0" borderId="10" xfId="0" applyFont="1" applyFill="1" applyBorder="1" applyAlignment="1">
      <alignment horizontal="center" vertical="center" wrapText="1"/>
    </xf>
    <xf numFmtId="0" fontId="75" fillId="0" borderId="19" xfId="0" applyFont="1" applyFill="1" applyBorder="1" applyAlignment="1">
      <alignment horizontal="left" wrapText="1" indent="2"/>
    </xf>
    <xf numFmtId="0" fontId="75" fillId="0" borderId="19" xfId="0" applyFont="1" applyBorder="1" applyAlignment="1">
      <alignment horizontal="left" wrapText="1" indent="2"/>
    </xf>
    <xf numFmtId="0" fontId="9" fillId="0" borderId="23" xfId="0" applyFont="1" applyFill="1" applyBorder="1" applyAlignment="1">
      <alignment horizontal="center" vertical="center"/>
    </xf>
    <xf numFmtId="0" fontId="76"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75" fillId="0" borderId="24" xfId="0" applyFont="1" applyBorder="1" applyAlignment="1">
      <alignment horizontal="center" vertical="center"/>
    </xf>
    <xf numFmtId="0" fontId="2" fillId="0" borderId="10" xfId="0" applyFont="1" applyBorder="1" applyAlignment="1">
      <alignment/>
    </xf>
    <xf numFmtId="0" fontId="76" fillId="0" borderId="15" xfId="0" applyFont="1" applyFill="1" applyBorder="1" applyAlignment="1">
      <alignment vertical="center" wrapText="1"/>
    </xf>
    <xf numFmtId="0" fontId="2" fillId="0" borderId="0" xfId="0" applyFont="1" applyAlignment="1">
      <alignment horizontal="center" vertical="center"/>
    </xf>
    <xf numFmtId="17" fontId="2" fillId="33" borderId="23" xfId="0" applyNumberFormat="1" applyFont="1" applyFill="1" applyBorder="1" applyAlignment="1">
      <alignment horizontal="center" vertical="center" wrapText="1"/>
    </xf>
    <xf numFmtId="0" fontId="74" fillId="0" borderId="24" xfId="0" applyFont="1" applyBorder="1" applyAlignment="1">
      <alignment horizontal="center" vertical="center"/>
    </xf>
    <xf numFmtId="0" fontId="74" fillId="0" borderId="19" xfId="0" applyFont="1" applyBorder="1" applyAlignment="1">
      <alignment horizontal="center" vertical="center"/>
    </xf>
    <xf numFmtId="0" fontId="76" fillId="0" borderId="24" xfId="0" applyFont="1" applyBorder="1" applyAlignment="1">
      <alignment horizontal="center" vertical="center"/>
    </xf>
    <xf numFmtId="17" fontId="75" fillId="0" borderId="0" xfId="0" applyNumberFormat="1" applyFont="1" applyFill="1" applyBorder="1" applyAlignment="1">
      <alignment horizontal="left" vertical="center" wrapText="1"/>
    </xf>
    <xf numFmtId="0" fontId="75" fillId="0" borderId="0" xfId="0" applyFont="1" applyFill="1" applyBorder="1" applyAlignment="1">
      <alignment vertical="center" wrapText="1"/>
    </xf>
    <xf numFmtId="0" fontId="75" fillId="0" borderId="0" xfId="0" applyFont="1" applyFill="1" applyBorder="1" applyAlignment="1">
      <alignment horizontal="center" vertical="center" wrapText="1"/>
    </xf>
    <xf numFmtId="17" fontId="75" fillId="0" borderId="0" xfId="0" applyNumberFormat="1" applyFont="1" applyFill="1" applyBorder="1" applyAlignment="1">
      <alignment horizontal="center" vertical="center" wrapText="1"/>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17" fontId="75" fillId="0" borderId="10" xfId="0" applyNumberFormat="1" applyFont="1" applyFill="1" applyBorder="1" applyAlignment="1">
      <alignment horizontal="center" vertical="center" wrapText="1"/>
    </xf>
    <xf numFmtId="17" fontId="75" fillId="0" borderId="10" xfId="0" applyNumberFormat="1" applyFont="1" applyFill="1" applyBorder="1" applyAlignment="1">
      <alignment horizontal="left" vertical="center" wrapText="1"/>
    </xf>
    <xf numFmtId="0" fontId="76" fillId="0" borderId="25" xfId="0" applyFont="1" applyBorder="1" applyAlignment="1">
      <alignment horizontal="center"/>
    </xf>
    <xf numFmtId="0" fontId="16" fillId="0" borderId="10" xfId="0" applyFont="1" applyFill="1" applyBorder="1" applyAlignment="1">
      <alignment horizontal="center" vertical="center"/>
    </xf>
    <xf numFmtId="0" fontId="16" fillId="0" borderId="25" xfId="0" applyFont="1" applyFill="1" applyBorder="1" applyAlignment="1">
      <alignment horizontal="center" vertical="center" wrapText="1"/>
    </xf>
    <xf numFmtId="0" fontId="16" fillId="0" borderId="10" xfId="0" applyFont="1" applyFill="1" applyBorder="1" applyAlignment="1">
      <alignment horizontal="center" vertical="center" wrapText="1"/>
    </xf>
    <xf numFmtId="17" fontId="2" fillId="33" borderId="10" xfId="0" applyNumberFormat="1" applyFont="1" applyFill="1" applyBorder="1" applyAlignment="1">
      <alignment horizontal="center" vertical="center" wrapText="1"/>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5" fillId="0" borderId="26" xfId="0" applyFont="1" applyBorder="1" applyAlignment="1">
      <alignment horizontal="center" vertical="center"/>
    </xf>
    <xf numFmtId="0" fontId="74" fillId="0" borderId="27" xfId="0" applyFont="1" applyBorder="1" applyAlignment="1">
      <alignment horizontal="center" vertical="center"/>
    </xf>
    <xf numFmtId="0" fontId="75" fillId="0" borderId="28" xfId="0" applyFont="1" applyBorder="1" applyAlignment="1">
      <alignment horizontal="center" vertical="center"/>
    </xf>
    <xf numFmtId="0" fontId="2" fillId="0" borderId="20" xfId="0" applyFont="1" applyFill="1" applyBorder="1" applyAlignment="1">
      <alignment horizontal="center" vertical="center"/>
    </xf>
    <xf numFmtId="0" fontId="9" fillId="0" borderId="20" xfId="0" applyFont="1" applyFill="1" applyBorder="1" applyAlignment="1">
      <alignment horizontal="center" vertical="center"/>
    </xf>
    <xf numFmtId="0" fontId="2" fillId="0" borderId="20" xfId="0" applyFont="1" applyFill="1" applyBorder="1" applyAlignment="1">
      <alignment vertical="center" wrapText="1"/>
    </xf>
    <xf numFmtId="0" fontId="76" fillId="0" borderId="0" xfId="0" applyFont="1" applyBorder="1" applyAlignment="1">
      <alignment horizontal="center"/>
    </xf>
    <xf numFmtId="0" fontId="2" fillId="4" borderId="10" xfId="0" applyFont="1" applyFill="1" applyBorder="1" applyAlignment="1">
      <alignment horizontal="left" vertical="center" wrapText="1"/>
    </xf>
    <xf numFmtId="0" fontId="9" fillId="4" borderId="23" xfId="0" applyFont="1" applyFill="1" applyBorder="1" applyAlignment="1">
      <alignment horizontal="center" vertical="center" wrapText="1"/>
    </xf>
    <xf numFmtId="0" fontId="2" fillId="4" borderId="10" xfId="0" applyFont="1" applyFill="1" applyBorder="1" applyAlignment="1">
      <alignment/>
    </xf>
    <xf numFmtId="0" fontId="9" fillId="4" borderId="10" xfId="0" applyFont="1" applyFill="1" applyBorder="1" applyAlignment="1">
      <alignment horizontal="center" vertical="center" wrapText="1"/>
    </xf>
    <xf numFmtId="0" fontId="9" fillId="4" borderId="23" xfId="0" applyFont="1" applyFill="1" applyBorder="1" applyAlignment="1">
      <alignment horizontal="center" vertical="center"/>
    </xf>
    <xf numFmtId="0" fontId="9" fillId="4" borderId="10" xfId="0" applyFont="1" applyFill="1" applyBorder="1" applyAlignment="1">
      <alignment horizontal="center" vertical="center"/>
    </xf>
    <xf numFmtId="0" fontId="76" fillId="4" borderId="23" xfId="0" applyFont="1" applyFill="1" applyBorder="1" applyAlignment="1">
      <alignment horizontal="center" vertical="center" wrapText="1"/>
    </xf>
    <xf numFmtId="0" fontId="76" fillId="4" borderId="10" xfId="0" applyFont="1" applyFill="1" applyBorder="1" applyAlignment="1">
      <alignment vertical="center" wrapText="1"/>
    </xf>
    <xf numFmtId="0" fontId="76" fillId="4" borderId="10" xfId="0" applyFont="1" applyFill="1" applyBorder="1" applyAlignment="1">
      <alignment horizontal="center" vertical="center" wrapText="1"/>
    </xf>
    <xf numFmtId="0" fontId="76" fillId="4" borderId="29" xfId="0" applyFont="1" applyFill="1" applyBorder="1" applyAlignment="1">
      <alignment vertical="center" wrapText="1"/>
    </xf>
    <xf numFmtId="3" fontId="76" fillId="0" borderId="10" xfId="0" applyNumberFormat="1" applyFont="1" applyFill="1" applyBorder="1" applyAlignment="1">
      <alignment horizontal="center" vertical="center" wrapText="1"/>
    </xf>
    <xf numFmtId="3" fontId="9" fillId="4" borderId="10" xfId="0" applyNumberFormat="1" applyFont="1" applyFill="1" applyBorder="1" applyAlignment="1">
      <alignment horizontal="center" vertical="center" wrapText="1"/>
    </xf>
    <xf numFmtId="0" fontId="77" fillId="0" borderId="26" xfId="0" applyFont="1" applyBorder="1" applyAlignment="1">
      <alignment horizontal="center" vertical="center"/>
    </xf>
    <xf numFmtId="0" fontId="76" fillId="0" borderId="25" xfId="0" applyFont="1" applyBorder="1" applyAlignment="1">
      <alignment horizontal="center" vertical="center"/>
    </xf>
    <xf numFmtId="3" fontId="75" fillId="0" borderId="26" xfId="0" applyNumberFormat="1" applyFont="1" applyBorder="1" applyAlignment="1">
      <alignment horizontal="center" vertical="center"/>
    </xf>
    <xf numFmtId="0" fontId="77" fillId="0" borderId="28" xfId="0" applyFont="1" applyBorder="1" applyAlignment="1">
      <alignment horizontal="center" vertical="center"/>
    </xf>
    <xf numFmtId="0" fontId="75" fillId="0" borderId="19" xfId="0" applyFont="1" applyFill="1" applyBorder="1" applyAlignment="1">
      <alignment horizontal="left" vertical="center" wrapText="1" indent="2"/>
    </xf>
    <xf numFmtId="0" fontId="75" fillId="0" borderId="19" xfId="0" applyFont="1" applyBorder="1" applyAlignment="1">
      <alignment horizontal="left" vertical="center" wrapText="1" indent="2"/>
    </xf>
    <xf numFmtId="0" fontId="74" fillId="0" borderId="10" xfId="0" applyFont="1" applyFill="1" applyBorder="1" applyAlignment="1">
      <alignment vertical="center" wrapText="1"/>
    </xf>
    <xf numFmtId="0" fontId="13" fillId="0" borderId="0" xfId="0" applyFont="1" applyAlignment="1">
      <alignment/>
    </xf>
    <xf numFmtId="0" fontId="70" fillId="0" borderId="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0" xfId="0" applyFont="1" applyAlignment="1">
      <alignment/>
    </xf>
    <xf numFmtId="0" fontId="78" fillId="0" borderId="0" xfId="42" applyFont="1" applyAlignment="1" applyProtection="1">
      <alignment/>
      <protection/>
    </xf>
    <xf numFmtId="0" fontId="13" fillId="0" borderId="0" xfId="0" applyFont="1" applyAlignment="1">
      <alignment vertical="center" wrapText="1"/>
    </xf>
    <xf numFmtId="0" fontId="63" fillId="0" borderId="12" xfId="0" applyFont="1" applyFill="1" applyBorder="1" applyAlignment="1">
      <alignment vertical="center" wrapText="1"/>
    </xf>
    <xf numFmtId="0" fontId="17" fillId="0" borderId="30" xfId="0" applyFont="1" applyFill="1" applyBorder="1" applyAlignment="1">
      <alignment vertical="center" wrapText="1"/>
    </xf>
    <xf numFmtId="0" fontId="79" fillId="0" borderId="0" xfId="42" applyFont="1" applyAlignment="1" applyProtection="1">
      <alignment horizontal="left" vertical="center" wrapText="1"/>
      <protection/>
    </xf>
    <xf numFmtId="0" fontId="6"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65" fillId="2" borderId="34" xfId="0" applyFont="1" applyFill="1" applyBorder="1" applyAlignment="1">
      <alignment horizontal="left" vertical="center" wrapText="1"/>
    </xf>
    <xf numFmtId="0" fontId="65" fillId="2" borderId="35" xfId="0" applyFont="1" applyFill="1" applyBorder="1" applyAlignment="1">
      <alignment horizontal="left" vertical="center" wrapText="1"/>
    </xf>
    <xf numFmtId="0" fontId="65" fillId="2" borderId="36"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0" fontId="9"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3" fillId="0" borderId="30" xfId="0" applyFont="1" applyBorder="1" applyAlignment="1">
      <alignment horizontal="left" vertical="center" wrapText="1"/>
    </xf>
    <xf numFmtId="0" fontId="63" fillId="0" borderId="37" xfId="0" applyFont="1" applyBorder="1" applyAlignment="1">
      <alignment horizontal="left" vertical="center" wrapText="1"/>
    </xf>
    <xf numFmtId="0" fontId="80" fillId="0" borderId="0" xfId="0" applyFont="1" applyFill="1" applyAlignment="1">
      <alignment horizontal="center" vertical="center" wrapText="1"/>
    </xf>
    <xf numFmtId="0" fontId="63" fillId="35" borderId="12" xfId="0" applyFont="1" applyFill="1" applyBorder="1" applyAlignment="1">
      <alignment horizontal="center" vertical="center"/>
    </xf>
    <xf numFmtId="0" fontId="5" fillId="0" borderId="0" xfId="0" applyFont="1" applyAlignment="1">
      <alignment horizontal="center" vertical="center" wrapText="1"/>
    </xf>
    <xf numFmtId="0" fontId="49" fillId="0" borderId="15" xfId="42" applyFill="1" applyBorder="1" applyAlignment="1" applyProtection="1">
      <alignment horizontal="center" vertical="center" wrapText="1"/>
      <protection/>
    </xf>
    <xf numFmtId="0" fontId="49" fillId="0" borderId="20" xfId="42"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76" fillId="0" borderId="15"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20"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33" borderId="20" xfId="0" applyFont="1" applyFill="1" applyBorder="1" applyAlignment="1">
      <alignment horizontal="center" vertical="center" wrapText="1"/>
    </xf>
    <xf numFmtId="17" fontId="2" fillId="33" borderId="23" xfId="0" applyNumberFormat="1" applyFont="1" applyFill="1" applyBorder="1" applyAlignment="1">
      <alignment horizontal="center" vertical="center" wrapText="1"/>
    </xf>
    <xf numFmtId="0" fontId="2" fillId="33" borderId="38" xfId="0" applyFont="1" applyFill="1" applyBorder="1" applyAlignment="1">
      <alignment horizontal="center" vertical="center" wrapText="1"/>
    </xf>
    <xf numFmtId="0" fontId="10" fillId="0" borderId="0" xfId="0" applyNumberFormat="1" applyFont="1" applyAlignment="1">
      <alignment horizontal="center" vertical="center" wrapText="1"/>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17" fontId="2" fillId="33" borderId="38" xfId="0" applyNumberFormat="1" applyFont="1" applyFill="1" applyBorder="1" applyAlignment="1">
      <alignment horizontal="center" vertical="center" wrapText="1"/>
    </xf>
    <xf numFmtId="0" fontId="2" fillId="0" borderId="39" xfId="0" applyFont="1" applyBorder="1" applyAlignment="1">
      <alignment horizontal="left" vertical="center" wrapText="1"/>
    </xf>
    <xf numFmtId="0" fontId="64" fillId="0" borderId="0" xfId="0" applyFont="1" applyFill="1" applyBorder="1" applyAlignment="1">
      <alignment horizontal="left" vertical="center" wrapText="1"/>
    </xf>
    <xf numFmtId="0" fontId="2" fillId="0" borderId="0" xfId="0" applyFont="1" applyBorder="1" applyAlignment="1">
      <alignment horizontal="left"/>
    </xf>
    <xf numFmtId="0" fontId="2" fillId="0" borderId="0"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apchuvikov@elsib.ru"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ru/o-kompanii/reguliruemye-vidy-deyatelnosti/"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lsib.ru/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zoomScalePageLayoutView="0" workbookViewId="0" topLeftCell="A1">
      <selection activeCell="C16" sqref="C16"/>
    </sheetView>
  </sheetViews>
  <sheetFormatPr defaultColWidth="9.140625" defaultRowHeight="15"/>
  <cols>
    <col min="1" max="16384" width="9.140625" style="41" customWidth="1"/>
  </cols>
  <sheetData>
    <row r="3" ht="16.5">
      <c r="B3" s="12" t="s">
        <v>59</v>
      </c>
    </row>
    <row r="5" spans="1:14" ht="20.25" customHeight="1">
      <c r="A5" s="42"/>
      <c r="B5" s="182" t="s">
        <v>101</v>
      </c>
      <c r="C5" s="182"/>
      <c r="D5" s="182"/>
      <c r="E5" s="182"/>
      <c r="F5" s="182"/>
      <c r="G5" s="182"/>
      <c r="H5" s="182"/>
      <c r="I5" s="182"/>
      <c r="J5" s="182"/>
      <c r="K5" s="182"/>
      <c r="L5" s="182"/>
      <c r="M5" s="182"/>
      <c r="N5" s="182"/>
    </row>
    <row r="6" spans="1:14" ht="24" customHeight="1">
      <c r="A6" s="42"/>
      <c r="B6" s="182" t="s">
        <v>62</v>
      </c>
      <c r="C6" s="182"/>
      <c r="D6" s="182"/>
      <c r="E6" s="182"/>
      <c r="F6" s="182"/>
      <c r="G6" s="182"/>
      <c r="H6" s="182"/>
      <c r="I6" s="182"/>
      <c r="J6" s="182"/>
      <c r="K6" s="182"/>
      <c r="L6" s="182"/>
      <c r="M6" s="182"/>
      <c r="N6" s="182"/>
    </row>
    <row r="7" spans="1:14" ht="36" customHeight="1">
      <c r="A7" s="42"/>
      <c r="B7" s="182" t="s">
        <v>67</v>
      </c>
      <c r="C7" s="182"/>
      <c r="D7" s="182"/>
      <c r="E7" s="182"/>
      <c r="F7" s="182"/>
      <c r="G7" s="182"/>
      <c r="H7" s="182"/>
      <c r="I7" s="182"/>
      <c r="J7" s="182"/>
      <c r="K7" s="182"/>
      <c r="L7" s="182"/>
      <c r="M7" s="182"/>
      <c r="N7" s="182"/>
    </row>
    <row r="8" spans="1:14" ht="50.25" customHeight="1">
      <c r="A8" s="42"/>
      <c r="B8" s="182" t="s">
        <v>123</v>
      </c>
      <c r="C8" s="182"/>
      <c r="D8" s="182"/>
      <c r="E8" s="182"/>
      <c r="F8" s="182"/>
      <c r="G8" s="182"/>
      <c r="H8" s="182"/>
      <c r="I8" s="182"/>
      <c r="J8" s="182"/>
      <c r="K8" s="182"/>
      <c r="L8" s="182"/>
      <c r="M8" s="182"/>
      <c r="N8" s="182"/>
    </row>
    <row r="9" spans="1:14" ht="16.5">
      <c r="A9" s="42"/>
      <c r="B9" s="182" t="s">
        <v>90</v>
      </c>
      <c r="C9" s="182"/>
      <c r="D9" s="182"/>
      <c r="E9" s="182"/>
      <c r="F9" s="182"/>
      <c r="G9" s="182"/>
      <c r="H9" s="182"/>
      <c r="I9" s="182"/>
      <c r="J9" s="182"/>
      <c r="K9" s="182"/>
      <c r="L9" s="182"/>
      <c r="M9" s="182"/>
      <c r="N9" s="182"/>
    </row>
    <row r="10" spans="1:14" ht="25.5" customHeight="1">
      <c r="A10" s="42"/>
      <c r="B10" s="182" t="s">
        <v>124</v>
      </c>
      <c r="C10" s="182"/>
      <c r="D10" s="182"/>
      <c r="E10" s="182"/>
      <c r="F10" s="182"/>
      <c r="G10" s="182"/>
      <c r="H10" s="182"/>
      <c r="I10" s="182"/>
      <c r="J10" s="182"/>
      <c r="K10" s="182"/>
      <c r="L10" s="182"/>
      <c r="M10" s="182"/>
      <c r="N10" s="182"/>
    </row>
    <row r="11" spans="1:14" ht="38.25" customHeight="1">
      <c r="A11" s="42"/>
      <c r="B11" s="182" t="s">
        <v>125</v>
      </c>
      <c r="C11" s="182"/>
      <c r="D11" s="182"/>
      <c r="E11" s="182"/>
      <c r="F11" s="182"/>
      <c r="G11" s="182"/>
      <c r="H11" s="182"/>
      <c r="I11" s="182"/>
      <c r="J11" s="182"/>
      <c r="K11" s="182"/>
      <c r="L11" s="182"/>
      <c r="M11" s="182"/>
      <c r="N11" s="182"/>
    </row>
    <row r="12" spans="1:14" ht="31.5" customHeight="1">
      <c r="A12" s="42"/>
      <c r="B12" s="182" t="s">
        <v>98</v>
      </c>
      <c r="C12" s="182"/>
      <c r="D12" s="182"/>
      <c r="E12" s="182"/>
      <c r="F12" s="182"/>
      <c r="G12" s="182"/>
      <c r="H12" s="182"/>
      <c r="I12" s="182"/>
      <c r="J12" s="182"/>
      <c r="K12" s="182"/>
      <c r="L12" s="182"/>
      <c r="M12" s="182"/>
      <c r="N12" s="182"/>
    </row>
    <row r="13" spans="1:14" ht="37.5" customHeight="1">
      <c r="A13" s="42"/>
      <c r="B13" s="182" t="s">
        <v>99</v>
      </c>
      <c r="C13" s="182"/>
      <c r="D13" s="182"/>
      <c r="E13" s="182"/>
      <c r="F13" s="182"/>
      <c r="G13" s="182"/>
      <c r="H13" s="182"/>
      <c r="I13" s="182"/>
      <c r="J13" s="182"/>
      <c r="K13" s="182"/>
      <c r="L13" s="182"/>
      <c r="M13" s="182"/>
      <c r="N13" s="182"/>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sheetPr>
  <dimension ref="A1:L3"/>
  <sheetViews>
    <sheetView zoomScalePageLayoutView="0" workbookViewId="0" topLeftCell="A1">
      <selection activeCell="A19" sqref="A19"/>
    </sheetView>
  </sheetViews>
  <sheetFormatPr defaultColWidth="9.140625" defaultRowHeight="15"/>
  <cols>
    <col min="1" max="1" width="87.140625" style="13" customWidth="1"/>
    <col min="2" max="16384" width="9.140625" style="13" customWidth="1"/>
  </cols>
  <sheetData>
    <row r="1" spans="1:12" ht="48" customHeight="1">
      <c r="A1" s="16" t="s">
        <v>98</v>
      </c>
      <c r="B1" s="16"/>
      <c r="C1" s="16"/>
      <c r="D1" s="16"/>
      <c r="E1" s="16"/>
      <c r="F1" s="16"/>
      <c r="G1" s="16"/>
      <c r="H1" s="16"/>
      <c r="I1" s="16"/>
      <c r="J1" s="16"/>
      <c r="K1" s="24"/>
      <c r="L1" s="24"/>
    </row>
    <row r="3" ht="31.5">
      <c r="A3" s="35" t="s">
        <v>142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70C0"/>
  </sheetPr>
  <dimension ref="A1:N11"/>
  <sheetViews>
    <sheetView zoomScalePageLayoutView="0" workbookViewId="0" topLeftCell="A1">
      <selection activeCell="A16" sqref="A16"/>
    </sheetView>
  </sheetViews>
  <sheetFormatPr defaultColWidth="9.140625" defaultRowHeight="15"/>
  <cols>
    <col min="1" max="1" width="107.8515625" style="13" customWidth="1"/>
    <col min="2" max="16384" width="9.140625" style="13" customWidth="1"/>
  </cols>
  <sheetData>
    <row r="1" spans="1:14" ht="33">
      <c r="A1" s="16" t="s">
        <v>99</v>
      </c>
      <c r="B1" s="24"/>
      <c r="C1" s="24"/>
      <c r="D1" s="24"/>
      <c r="E1" s="24"/>
      <c r="F1" s="24"/>
      <c r="G1" s="24"/>
      <c r="H1" s="24"/>
      <c r="I1" s="24"/>
      <c r="J1" s="24"/>
      <c r="K1" s="24"/>
      <c r="L1" s="24"/>
      <c r="M1" s="24"/>
      <c r="N1" s="24"/>
    </row>
    <row r="3" spans="1:9" ht="16.5">
      <c r="A3" s="29" t="s">
        <v>131</v>
      </c>
      <c r="B3" s="26"/>
      <c r="C3" s="26"/>
      <c r="D3" s="26"/>
      <c r="E3" s="26"/>
      <c r="F3" s="26"/>
      <c r="G3" s="26"/>
      <c r="H3" s="26"/>
      <c r="I3" s="26"/>
    </row>
    <row r="4" spans="1:9" ht="8.25" customHeight="1">
      <c r="A4" s="29"/>
      <c r="B4" s="26"/>
      <c r="C4" s="26"/>
      <c r="D4" s="26"/>
      <c r="E4" s="26"/>
      <c r="F4" s="26"/>
      <c r="G4" s="26"/>
      <c r="H4" s="26"/>
      <c r="I4" s="26"/>
    </row>
    <row r="5" spans="1:9" ht="31.5">
      <c r="A5" s="35" t="s">
        <v>158</v>
      </c>
      <c r="B5" s="26"/>
      <c r="C5" s="26"/>
      <c r="D5" s="26"/>
      <c r="E5" s="26"/>
      <c r="F5" s="26"/>
      <c r="G5" s="26"/>
      <c r="H5" s="26"/>
      <c r="I5" s="26"/>
    </row>
    <row r="6" spans="1:9" ht="4.5" customHeight="1">
      <c r="A6" s="27"/>
      <c r="B6" s="26"/>
      <c r="C6" s="26"/>
      <c r="D6" s="26"/>
      <c r="E6" s="26"/>
      <c r="F6" s="26"/>
      <c r="G6" s="26"/>
      <c r="H6" s="26"/>
      <c r="I6" s="26"/>
    </row>
    <row r="7" spans="1:9" ht="50.25" customHeight="1">
      <c r="A7" s="35" t="s">
        <v>274</v>
      </c>
      <c r="B7" s="26"/>
      <c r="C7" s="26"/>
      <c r="D7" s="26"/>
      <c r="E7" s="26"/>
      <c r="F7" s="26"/>
      <c r="G7" s="26"/>
      <c r="H7" s="26"/>
      <c r="I7" s="26"/>
    </row>
    <row r="8" spans="1:9" ht="9" customHeight="1">
      <c r="A8" s="25"/>
      <c r="B8" s="26"/>
      <c r="C8" s="26"/>
      <c r="D8" s="26"/>
      <c r="E8" s="26"/>
      <c r="F8" s="26"/>
      <c r="G8" s="26"/>
      <c r="H8" s="26"/>
      <c r="I8" s="26"/>
    </row>
    <row r="9" spans="1:9" ht="44.25" customHeight="1">
      <c r="A9" s="25" t="s">
        <v>100</v>
      </c>
      <c r="B9" s="26"/>
      <c r="C9" s="26"/>
      <c r="D9" s="26"/>
      <c r="E9" s="26"/>
      <c r="F9" s="26"/>
      <c r="G9" s="26"/>
      <c r="H9" s="26"/>
      <c r="I9" s="26"/>
    </row>
    <row r="10" spans="1:9" ht="17.25" customHeight="1">
      <c r="A10" s="26"/>
      <c r="B10" s="26"/>
      <c r="C10" s="26"/>
      <c r="D10" s="26"/>
      <c r="E10" s="26"/>
      <c r="F10" s="26"/>
      <c r="G10" s="26"/>
      <c r="H10" s="26"/>
      <c r="I10" s="26"/>
    </row>
    <row r="11" ht="20.25" customHeight="1">
      <c r="A11" s="35" t="s">
        <v>132</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N70"/>
  <sheetViews>
    <sheetView zoomScalePageLayoutView="0" workbookViewId="0" topLeftCell="A1">
      <selection activeCell="F12" sqref="F12"/>
    </sheetView>
  </sheetViews>
  <sheetFormatPr defaultColWidth="9.140625" defaultRowHeight="15"/>
  <cols>
    <col min="1" max="1" width="97.00390625" style="28" customWidth="1"/>
    <col min="2" max="16384" width="9.140625" style="28" customWidth="1"/>
  </cols>
  <sheetData>
    <row r="1" spans="1:2" ht="33">
      <c r="A1" s="16" t="s">
        <v>184</v>
      </c>
      <c r="B1" s="24"/>
    </row>
    <row r="3" spans="1:2" ht="16.5">
      <c r="A3" s="77" t="s">
        <v>185</v>
      </c>
      <c r="B3" s="78"/>
    </row>
    <row r="4" spans="1:2" ht="16.5">
      <c r="A4" s="29"/>
      <c r="B4" s="78"/>
    </row>
    <row r="5" spans="1:2" ht="27.75">
      <c r="A5" s="79" t="s">
        <v>186</v>
      </c>
      <c r="B5" s="78"/>
    </row>
    <row r="6" spans="1:2" ht="16.5">
      <c r="A6" s="27"/>
      <c r="B6" s="78"/>
    </row>
    <row r="7" spans="1:2" ht="16.5">
      <c r="A7" s="80" t="s">
        <v>187</v>
      </c>
      <c r="B7" s="78"/>
    </row>
    <row r="8" spans="1:2" ht="16.5">
      <c r="A8" s="80" t="s">
        <v>188</v>
      </c>
      <c r="B8" s="78"/>
    </row>
    <row r="9" spans="1:2" ht="16.5">
      <c r="A9" s="80" t="s">
        <v>189</v>
      </c>
      <c r="B9" s="78"/>
    </row>
    <row r="10" spans="1:2" ht="17.25" customHeight="1">
      <c r="A10" s="78"/>
      <c r="B10" s="78"/>
    </row>
    <row r="11" ht="16.5">
      <c r="A11" s="81" t="s">
        <v>190</v>
      </c>
    </row>
    <row r="13" ht="16.5">
      <c r="A13" s="82" t="s">
        <v>191</v>
      </c>
    </row>
    <row r="14" ht="45">
      <c r="A14" s="83" t="s">
        <v>192</v>
      </c>
    </row>
    <row r="15" ht="16.5">
      <c r="A15" s="84" t="s">
        <v>193</v>
      </c>
    </row>
    <row r="16" ht="16.5">
      <c r="A16" s="85" t="s">
        <v>194</v>
      </c>
    </row>
    <row r="17" ht="16.5">
      <c r="A17" s="85" t="s">
        <v>195</v>
      </c>
    </row>
    <row r="18" ht="16.5">
      <c r="A18" s="81" t="s">
        <v>196</v>
      </c>
    </row>
    <row r="19" ht="16.5">
      <c r="A19" s="81" t="s">
        <v>197</v>
      </c>
    </row>
    <row r="20" ht="16.5">
      <c r="A20" s="81" t="s">
        <v>198</v>
      </c>
    </row>
    <row r="21" ht="16.5">
      <c r="A21" s="81" t="s">
        <v>199</v>
      </c>
    </row>
    <row r="22" ht="16.5">
      <c r="A22" s="83" t="s">
        <v>200</v>
      </c>
    </row>
    <row r="23" ht="16.5">
      <c r="A23" s="83" t="s">
        <v>201</v>
      </c>
    </row>
    <row r="24" ht="30.75">
      <c r="A24" s="83" t="s">
        <v>202</v>
      </c>
    </row>
    <row r="25" ht="17.25" thickBot="1">
      <c r="A25" s="86"/>
    </row>
    <row r="26" ht="16.5">
      <c r="A26" s="87" t="s">
        <v>203</v>
      </c>
    </row>
    <row r="27" ht="16.5">
      <c r="A27" s="81" t="s">
        <v>204</v>
      </c>
    </row>
    <row r="28" ht="30.75">
      <c r="A28" s="83" t="s">
        <v>205</v>
      </c>
    </row>
    <row r="29" ht="30.75">
      <c r="A29" s="83" t="s">
        <v>206</v>
      </c>
    </row>
    <row r="30" ht="16.5">
      <c r="A30" s="83" t="s">
        <v>207</v>
      </c>
    </row>
    <row r="31" ht="30.75">
      <c r="A31" s="83" t="s">
        <v>208</v>
      </c>
    </row>
    <row r="32" ht="30.75">
      <c r="A32" s="88" t="s">
        <v>209</v>
      </c>
    </row>
    <row r="33" ht="16.5">
      <c r="A33" s="89"/>
    </row>
    <row r="34" spans="1:14" ht="16.5">
      <c r="A34" s="81" t="s">
        <v>210</v>
      </c>
      <c r="D34" s="36"/>
      <c r="E34" s="36"/>
      <c r="F34" s="36"/>
      <c r="G34" s="36"/>
      <c r="H34" s="36"/>
      <c r="I34" s="36"/>
      <c r="J34" s="36"/>
      <c r="K34" s="36"/>
      <c r="L34" s="36"/>
      <c r="M34" s="36"/>
      <c r="N34" s="36"/>
    </row>
    <row r="35" spans="1:14" ht="16.5">
      <c r="A35" s="90"/>
      <c r="D35" s="36"/>
      <c r="E35" s="36"/>
      <c r="F35" s="36"/>
      <c r="G35" s="36"/>
      <c r="H35" s="36"/>
      <c r="I35" s="36"/>
      <c r="J35" s="36"/>
      <c r="K35" s="36"/>
      <c r="L35" s="36"/>
      <c r="M35" s="36"/>
      <c r="N35" s="36"/>
    </row>
    <row r="36" ht="16.5">
      <c r="A36" s="81" t="s">
        <v>211</v>
      </c>
    </row>
    <row r="37" ht="16.5">
      <c r="A37" s="91" t="s">
        <v>212</v>
      </c>
    </row>
    <row r="38" ht="30.75">
      <c r="A38" s="83" t="s">
        <v>213</v>
      </c>
    </row>
    <row r="39" ht="16.5">
      <c r="A39" s="83" t="s">
        <v>214</v>
      </c>
    </row>
    <row r="40" ht="30.75">
      <c r="A40" s="83" t="s">
        <v>215</v>
      </c>
    </row>
    <row r="41" ht="16.5">
      <c r="A41" s="83"/>
    </row>
    <row r="42" ht="16.5">
      <c r="A42" s="81" t="s">
        <v>216</v>
      </c>
    </row>
    <row r="43" ht="16.5">
      <c r="A43" s="92" t="s">
        <v>217</v>
      </c>
    </row>
    <row r="44" ht="16.5">
      <c r="A44" s="93" t="s">
        <v>218</v>
      </c>
    </row>
    <row r="45" ht="16.5">
      <c r="A45" s="83"/>
    </row>
    <row r="46" ht="16.5">
      <c r="A46" s="83"/>
    </row>
    <row r="47" ht="16.5">
      <c r="A47" s="94" t="s">
        <v>219</v>
      </c>
    </row>
    <row r="48" ht="16.5">
      <c r="A48" s="94" t="s">
        <v>220</v>
      </c>
    </row>
    <row r="50" ht="16.5">
      <c r="A50" s="77" t="s">
        <v>221</v>
      </c>
    </row>
    <row r="51" ht="30">
      <c r="A51" s="95" t="s">
        <v>222</v>
      </c>
    </row>
    <row r="52" ht="75">
      <c r="A52" s="95" t="s">
        <v>223</v>
      </c>
    </row>
    <row r="53" ht="16.5">
      <c r="A53" s="95" t="s">
        <v>224</v>
      </c>
    </row>
    <row r="54" ht="30">
      <c r="A54" s="95" t="s">
        <v>225</v>
      </c>
    </row>
    <row r="55" ht="60">
      <c r="A55" s="95" t="s">
        <v>226</v>
      </c>
    </row>
    <row r="56" ht="45">
      <c r="A56" s="95" t="s">
        <v>227</v>
      </c>
    </row>
    <row r="57" ht="16.5">
      <c r="A57" s="96" t="s">
        <v>305</v>
      </c>
    </row>
    <row r="58" ht="45">
      <c r="A58" s="95" t="s">
        <v>228</v>
      </c>
    </row>
    <row r="59" ht="30">
      <c r="A59" s="95" t="s">
        <v>229</v>
      </c>
    </row>
    <row r="60" ht="16.5">
      <c r="A60" s="174"/>
    </row>
    <row r="61" ht="16.5">
      <c r="A61" s="175" t="s">
        <v>306</v>
      </c>
    </row>
    <row r="62" ht="16.5">
      <c r="A62" s="176" t="s">
        <v>230</v>
      </c>
    </row>
    <row r="63" ht="30.75">
      <c r="A63" s="88" t="s">
        <v>307</v>
      </c>
    </row>
    <row r="64" ht="16.5">
      <c r="A64" s="177" t="s">
        <v>231</v>
      </c>
    </row>
    <row r="65" ht="16.5">
      <c r="A65" s="178" t="s">
        <v>232</v>
      </c>
    </row>
    <row r="66" ht="16.5">
      <c r="A66" s="174"/>
    </row>
    <row r="67" ht="120">
      <c r="A67" s="179" t="s">
        <v>308</v>
      </c>
    </row>
    <row r="68" ht="16.5">
      <c r="A68" s="174"/>
    </row>
    <row r="69" ht="16.5">
      <c r="A69" s="174"/>
    </row>
    <row r="70" ht="16.5">
      <c r="A70" s="174"/>
    </row>
  </sheetData>
  <sheetProtection/>
  <hyperlinks>
    <hyperlink ref="A65" r:id="rId1" display="e-mail: apchuvikov@elsib.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35" activePane="bottomRight" state="frozen"/>
      <selection pane="topLeft" activeCell="A1" sqref="A1"/>
      <selection pane="topRight" activeCell="B1" sqref="B1"/>
      <selection pane="bottomLeft" activeCell="A5" sqref="A5"/>
      <selection pane="bottomRight" activeCell="B29" sqref="B29"/>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183" t="s">
        <v>52</v>
      </c>
      <c r="B2" s="183"/>
      <c r="C2" s="183"/>
      <c r="D2" s="183"/>
      <c r="E2" s="183"/>
      <c r="F2" s="183"/>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184" t="s">
        <v>4</v>
      </c>
      <c r="B5" s="3" t="s">
        <v>5</v>
      </c>
      <c r="C5" s="188" t="s">
        <v>11</v>
      </c>
      <c r="D5" s="8" t="s">
        <v>12</v>
      </c>
      <c r="E5" s="8"/>
      <c r="F5" s="184" t="s">
        <v>53</v>
      </c>
    </row>
    <row r="6" spans="1:6" s="5" customFormat="1" ht="16.5">
      <c r="A6" s="184"/>
      <c r="B6" s="3" t="s">
        <v>6</v>
      </c>
      <c r="C6" s="188"/>
      <c r="D6" s="8" t="s">
        <v>13</v>
      </c>
      <c r="E6" s="8"/>
      <c r="F6" s="184"/>
    </row>
    <row r="7" spans="1:6" s="5" customFormat="1" ht="33">
      <c r="A7" s="184"/>
      <c r="B7" s="3" t="s">
        <v>10</v>
      </c>
      <c r="C7" s="188"/>
      <c r="D7" s="184"/>
      <c r="E7" s="184"/>
      <c r="F7" s="184"/>
    </row>
    <row r="8" spans="1:6" s="5" customFormat="1" ht="99">
      <c r="A8" s="184"/>
      <c r="B8" s="9" t="s">
        <v>7</v>
      </c>
      <c r="C8" s="188"/>
      <c r="D8" s="184"/>
      <c r="E8" s="184"/>
      <c r="F8" s="184"/>
    </row>
    <row r="9" spans="1:6" s="5" customFormat="1" ht="33">
      <c r="A9" s="184"/>
      <c r="B9" s="9" t="s">
        <v>8</v>
      </c>
      <c r="C9" s="188"/>
      <c r="D9" s="184"/>
      <c r="E9" s="184"/>
      <c r="F9" s="184"/>
    </row>
    <row r="10" spans="1:6" s="5" customFormat="1" ht="33">
      <c r="A10" s="184"/>
      <c r="B10" s="9" t="s">
        <v>9</v>
      </c>
      <c r="C10" s="188"/>
      <c r="D10" s="184"/>
      <c r="E10" s="184"/>
      <c r="F10" s="184"/>
    </row>
    <row r="11" spans="1:6" s="5" customFormat="1" ht="82.5">
      <c r="A11" s="187" t="s">
        <v>14</v>
      </c>
      <c r="B11" s="10" t="s">
        <v>15</v>
      </c>
      <c r="C11" s="4"/>
      <c r="D11" s="8" t="s">
        <v>48</v>
      </c>
      <c r="E11" s="11"/>
      <c r="F11" s="8" t="s">
        <v>53</v>
      </c>
    </row>
    <row r="12" spans="1:6" s="5" customFormat="1" ht="33" customHeight="1">
      <c r="A12" s="185"/>
      <c r="B12" s="10" t="s">
        <v>16</v>
      </c>
      <c r="C12" s="184"/>
      <c r="D12" s="4"/>
      <c r="E12" s="4"/>
      <c r="F12" s="187" t="s">
        <v>54</v>
      </c>
    </row>
    <row r="13" spans="1:6" s="5" customFormat="1" ht="16.5">
      <c r="A13" s="185"/>
      <c r="B13" s="9" t="s">
        <v>23</v>
      </c>
      <c r="C13" s="184"/>
      <c r="D13" s="184" t="s">
        <v>48</v>
      </c>
      <c r="E13" s="189">
        <v>41329</v>
      </c>
      <c r="F13" s="185"/>
    </row>
    <row r="14" spans="1:6" s="5" customFormat="1" ht="49.5">
      <c r="A14" s="185"/>
      <c r="B14" s="9" t="s">
        <v>24</v>
      </c>
      <c r="C14" s="184"/>
      <c r="D14" s="184"/>
      <c r="E14" s="184"/>
      <c r="F14" s="185"/>
    </row>
    <row r="15" spans="1:6" s="5" customFormat="1" ht="33">
      <c r="A15" s="185"/>
      <c r="B15" s="9" t="s">
        <v>25</v>
      </c>
      <c r="C15" s="184"/>
      <c r="D15" s="184"/>
      <c r="E15" s="184"/>
      <c r="F15" s="185"/>
    </row>
    <row r="16" spans="1:6" s="5" customFormat="1" ht="33">
      <c r="A16" s="185"/>
      <c r="B16" s="9" t="s">
        <v>26</v>
      </c>
      <c r="C16" s="184"/>
      <c r="D16" s="184"/>
      <c r="E16" s="184"/>
      <c r="F16" s="185"/>
    </row>
    <row r="17" spans="1:6" s="5" customFormat="1" ht="16.5">
      <c r="A17" s="185"/>
      <c r="B17" s="9" t="s">
        <v>27</v>
      </c>
      <c r="C17" s="184"/>
      <c r="D17" s="184"/>
      <c r="E17" s="184"/>
      <c r="F17" s="185"/>
    </row>
    <row r="18" spans="1:6" s="5" customFormat="1" ht="16.5">
      <c r="A18" s="185"/>
      <c r="B18" s="9" t="s">
        <v>28</v>
      </c>
      <c r="C18" s="184"/>
      <c r="D18" s="184"/>
      <c r="E18" s="184"/>
      <c r="F18" s="185"/>
    </row>
    <row r="19" spans="1:6" s="5" customFormat="1" ht="33">
      <c r="A19" s="185"/>
      <c r="B19" s="9" t="s">
        <v>29</v>
      </c>
      <c r="C19" s="184"/>
      <c r="D19" s="184"/>
      <c r="E19" s="184"/>
      <c r="F19" s="185"/>
    </row>
    <row r="20" spans="1:6" s="5" customFormat="1" ht="44.25" customHeight="1">
      <c r="A20" s="185"/>
      <c r="B20" s="9" t="s">
        <v>30</v>
      </c>
      <c r="C20" s="184"/>
      <c r="D20" s="184"/>
      <c r="E20" s="184"/>
      <c r="F20" s="185"/>
    </row>
    <row r="21" spans="1:6" s="5" customFormat="1" ht="16.5">
      <c r="A21" s="185"/>
      <c r="B21" s="9" t="s">
        <v>31</v>
      </c>
      <c r="C21" s="184"/>
      <c r="D21" s="184"/>
      <c r="E21" s="184"/>
      <c r="F21" s="185"/>
    </row>
    <row r="22" spans="1:6" s="5" customFormat="1" ht="33">
      <c r="A22" s="185"/>
      <c r="B22" s="9" t="s">
        <v>32</v>
      </c>
      <c r="C22" s="184"/>
      <c r="D22" s="184"/>
      <c r="E22" s="184"/>
      <c r="F22" s="185"/>
    </row>
    <row r="23" spans="1:6" s="5" customFormat="1" ht="49.5">
      <c r="A23" s="185"/>
      <c r="B23" s="9" t="s">
        <v>33</v>
      </c>
      <c r="C23" s="184"/>
      <c r="D23" s="184"/>
      <c r="E23" s="184"/>
      <c r="F23" s="185"/>
    </row>
    <row r="24" spans="1:6" s="5" customFormat="1" ht="16.5">
      <c r="A24" s="185"/>
      <c r="B24" s="9" t="s">
        <v>34</v>
      </c>
      <c r="C24" s="184"/>
      <c r="D24" s="184"/>
      <c r="E24" s="184"/>
      <c r="F24" s="185"/>
    </row>
    <row r="25" spans="1:6" s="5" customFormat="1" ht="66">
      <c r="A25" s="185"/>
      <c r="B25" s="9" t="s">
        <v>35</v>
      </c>
      <c r="C25" s="184"/>
      <c r="D25" s="184"/>
      <c r="E25" s="184"/>
      <c r="F25" s="185"/>
    </row>
    <row r="26" spans="1:6" s="5" customFormat="1" ht="16.5">
      <c r="A26" s="185"/>
      <c r="B26" s="9" t="s">
        <v>36</v>
      </c>
      <c r="C26" s="184"/>
      <c r="D26" s="184"/>
      <c r="E26" s="184"/>
      <c r="F26" s="185"/>
    </row>
    <row r="27" spans="1:6" s="5" customFormat="1" ht="38.25">
      <c r="A27" s="185" t="s">
        <v>14</v>
      </c>
      <c r="B27" s="9" t="s">
        <v>37</v>
      </c>
      <c r="C27" s="184"/>
      <c r="D27" s="8" t="s">
        <v>143</v>
      </c>
      <c r="E27" s="8" t="s">
        <v>144</v>
      </c>
      <c r="F27" s="185" t="s">
        <v>54</v>
      </c>
    </row>
    <row r="28" spans="1:6" s="5" customFormat="1" ht="38.25">
      <c r="A28" s="185"/>
      <c r="B28" s="9" t="s">
        <v>38</v>
      </c>
      <c r="C28" s="184"/>
      <c r="D28" s="8" t="s">
        <v>145</v>
      </c>
      <c r="E28" s="8" t="s">
        <v>144</v>
      </c>
      <c r="F28" s="185"/>
    </row>
    <row r="29" spans="1:6" s="5" customFormat="1" ht="82.5">
      <c r="A29" s="185"/>
      <c r="B29" s="10" t="s">
        <v>17</v>
      </c>
      <c r="C29" s="184"/>
      <c r="D29" s="184" t="s">
        <v>57</v>
      </c>
      <c r="E29" s="184" t="s">
        <v>58</v>
      </c>
      <c r="F29" s="185"/>
    </row>
    <row r="30" spans="1:6" s="5" customFormat="1" ht="16.5">
      <c r="A30" s="185"/>
      <c r="B30" s="9" t="s">
        <v>39</v>
      </c>
      <c r="C30" s="184"/>
      <c r="D30" s="184"/>
      <c r="E30" s="184"/>
      <c r="F30" s="185"/>
    </row>
    <row r="31" spans="1:6" s="5" customFormat="1" ht="33">
      <c r="A31" s="185"/>
      <c r="B31" s="9" t="s">
        <v>40</v>
      </c>
      <c r="C31" s="184"/>
      <c r="D31" s="184"/>
      <c r="E31" s="184"/>
      <c r="F31" s="185"/>
    </row>
    <row r="32" spans="1:6" s="5" customFormat="1" ht="16.5">
      <c r="A32" s="185"/>
      <c r="B32" s="9" t="s">
        <v>41</v>
      </c>
      <c r="C32" s="184"/>
      <c r="D32" s="184"/>
      <c r="E32" s="184"/>
      <c r="F32" s="185"/>
    </row>
    <row r="33" spans="1:6" s="5" customFormat="1" ht="16.5">
      <c r="A33" s="185"/>
      <c r="B33" s="9" t="s">
        <v>42</v>
      </c>
      <c r="C33" s="184"/>
      <c r="D33" s="184"/>
      <c r="E33" s="184"/>
      <c r="F33" s="185"/>
    </row>
    <row r="34" spans="1:6" s="5" customFormat="1" ht="76.5">
      <c r="A34" s="185"/>
      <c r="B34" s="10" t="s">
        <v>18</v>
      </c>
      <c r="C34" s="4"/>
      <c r="D34" s="8" t="s">
        <v>47</v>
      </c>
      <c r="E34" s="8"/>
      <c r="F34" s="185"/>
    </row>
    <row r="35" spans="1:6" s="5" customFormat="1" ht="82.5">
      <c r="A35" s="185"/>
      <c r="B35" s="10" t="s">
        <v>19</v>
      </c>
      <c r="C35" s="4"/>
      <c r="D35" s="8" t="s">
        <v>49</v>
      </c>
      <c r="E35" s="8" t="s">
        <v>146</v>
      </c>
      <c r="F35" s="185"/>
    </row>
    <row r="36" spans="1:6" s="5" customFormat="1" ht="49.5">
      <c r="A36" s="185"/>
      <c r="B36" s="10" t="s">
        <v>20</v>
      </c>
      <c r="C36" s="4"/>
      <c r="D36" s="4"/>
      <c r="E36" s="4"/>
      <c r="F36" s="186"/>
    </row>
    <row r="37" spans="1:6" s="5" customFormat="1" ht="16.5">
      <c r="A37" s="185"/>
      <c r="B37" s="10" t="s">
        <v>21</v>
      </c>
      <c r="C37" s="184"/>
      <c r="D37" s="4"/>
      <c r="E37" s="4"/>
      <c r="F37" s="184" t="s">
        <v>53</v>
      </c>
    </row>
    <row r="38" spans="1:6" s="5" customFormat="1" ht="66">
      <c r="A38" s="185"/>
      <c r="B38" s="9" t="s">
        <v>43</v>
      </c>
      <c r="C38" s="184"/>
      <c r="D38" s="4"/>
      <c r="E38" s="4"/>
      <c r="F38" s="184"/>
    </row>
    <row r="39" spans="1:6" s="5" customFormat="1" ht="148.5">
      <c r="A39" s="185"/>
      <c r="B39" s="9" t="s">
        <v>44</v>
      </c>
      <c r="C39" s="184"/>
      <c r="D39" s="8" t="s">
        <v>50</v>
      </c>
      <c r="E39" s="8"/>
      <c r="F39" s="184"/>
    </row>
    <row r="40" spans="1:6" s="5" customFormat="1" ht="33">
      <c r="A40" s="185"/>
      <c r="B40" s="10" t="s">
        <v>22</v>
      </c>
      <c r="C40" s="184"/>
      <c r="D40" s="8" t="s">
        <v>51</v>
      </c>
      <c r="E40" s="8"/>
      <c r="F40" s="184"/>
    </row>
    <row r="41" spans="1:6" s="5" customFormat="1" ht="16.5">
      <c r="A41" s="185"/>
      <c r="B41" s="9" t="s">
        <v>45</v>
      </c>
      <c r="C41" s="184"/>
      <c r="D41" s="4"/>
      <c r="E41" s="4"/>
      <c r="F41" s="184"/>
    </row>
    <row r="42" spans="1:6" s="5" customFormat="1" ht="33">
      <c r="A42" s="186"/>
      <c r="B42" s="9" t="s">
        <v>46</v>
      </c>
      <c r="C42" s="184"/>
      <c r="D42" s="8" t="s">
        <v>50</v>
      </c>
      <c r="E42" s="8"/>
      <c r="F42" s="184"/>
    </row>
  </sheetData>
  <sheetProtection/>
  <mergeCells count="19">
    <mergeCell ref="F5:F10"/>
    <mergeCell ref="C29:C33"/>
    <mergeCell ref="E7:E10"/>
    <mergeCell ref="E13:E26"/>
    <mergeCell ref="A27:A42"/>
    <mergeCell ref="A11:A26"/>
    <mergeCell ref="D7:D10"/>
    <mergeCell ref="D29:D33"/>
    <mergeCell ref="D13:D26"/>
    <mergeCell ref="A2:F2"/>
    <mergeCell ref="E29:E33"/>
    <mergeCell ref="F27:F36"/>
    <mergeCell ref="F12:F26"/>
    <mergeCell ref="C5:C10"/>
    <mergeCell ref="F37:F42"/>
    <mergeCell ref="C12:C28"/>
    <mergeCell ref="C37:C39"/>
    <mergeCell ref="C40:C42"/>
    <mergeCell ref="A5:A10"/>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0070C0"/>
  </sheetPr>
  <dimension ref="A1:D36"/>
  <sheetViews>
    <sheetView zoomScale="90" zoomScaleNormal="90" zoomScalePageLayoutView="0" workbookViewId="0" topLeftCell="A1">
      <selection activeCell="L12" sqref="L12"/>
    </sheetView>
  </sheetViews>
  <sheetFormatPr defaultColWidth="9.140625" defaultRowHeight="15"/>
  <cols>
    <col min="1" max="1" width="45.28125" style="13" customWidth="1"/>
    <col min="2" max="2" width="26.00390625" style="13" customWidth="1"/>
    <col min="3" max="3" width="31.8515625" style="13" customWidth="1"/>
    <col min="4" max="4" width="27.57421875" style="13" customWidth="1"/>
    <col min="5" max="16384" width="9.140625" style="13" customWidth="1"/>
  </cols>
  <sheetData>
    <row r="1" spans="1:4" ht="16.5" customHeight="1">
      <c r="A1" s="190" t="s">
        <v>233</v>
      </c>
      <c r="B1" s="190"/>
      <c r="C1" s="190"/>
      <c r="D1" s="190"/>
    </row>
    <row r="2" spans="1:3" ht="16.5">
      <c r="A2" s="14"/>
      <c r="B2" s="14"/>
      <c r="C2" s="14"/>
    </row>
    <row r="3" spans="1:4" ht="33.75" customHeight="1">
      <c r="A3" s="51" t="s">
        <v>150</v>
      </c>
      <c r="B3" s="196" t="s">
        <v>182</v>
      </c>
      <c r="C3" s="197"/>
      <c r="D3" s="198"/>
    </row>
    <row r="4" spans="1:4" ht="68.25" customHeight="1">
      <c r="A4" s="51" t="s">
        <v>151</v>
      </c>
      <c r="B4" s="196" t="s">
        <v>152</v>
      </c>
      <c r="C4" s="197"/>
      <c r="D4" s="198"/>
    </row>
    <row r="5" spans="1:4" ht="16.5">
      <c r="A5" s="51" t="s">
        <v>60</v>
      </c>
      <c r="B5" s="196">
        <v>5403102702</v>
      </c>
      <c r="C5" s="197"/>
      <c r="D5" s="198"/>
    </row>
    <row r="6" spans="1:4" ht="16.5">
      <c r="A6" s="51" t="s">
        <v>61</v>
      </c>
      <c r="B6" s="196">
        <v>546050001</v>
      </c>
      <c r="C6" s="197"/>
      <c r="D6" s="198"/>
    </row>
    <row r="7" spans="1:4" ht="103.5" customHeight="1">
      <c r="A7" s="51" t="s">
        <v>153</v>
      </c>
      <c r="B7" s="196" t="s">
        <v>154</v>
      </c>
      <c r="C7" s="197"/>
      <c r="D7" s="198"/>
    </row>
    <row r="8" spans="1:4" ht="16.5">
      <c r="A8" s="51" t="s">
        <v>63</v>
      </c>
      <c r="B8" s="196" t="s">
        <v>64</v>
      </c>
      <c r="C8" s="197"/>
      <c r="D8" s="198"/>
    </row>
    <row r="9" spans="1:4" ht="16.5" customHeight="1">
      <c r="A9" s="51" t="s">
        <v>156</v>
      </c>
      <c r="B9" s="196" t="s">
        <v>286</v>
      </c>
      <c r="C9" s="197"/>
      <c r="D9" s="198"/>
    </row>
    <row r="10" spans="1:4" ht="16.5">
      <c r="A10" s="51" t="s">
        <v>157</v>
      </c>
      <c r="B10" s="196" t="s">
        <v>240</v>
      </c>
      <c r="C10" s="197"/>
      <c r="D10" s="198"/>
    </row>
    <row r="11" spans="1:4" ht="16.5">
      <c r="A11" s="51" t="s">
        <v>155</v>
      </c>
      <c r="B11" s="196" t="s">
        <v>65</v>
      </c>
      <c r="C11" s="197"/>
      <c r="D11" s="198"/>
    </row>
    <row r="12" spans="1:4" ht="16.5">
      <c r="A12" s="192"/>
      <c r="B12" s="192"/>
      <c r="C12" s="192"/>
      <c r="D12" s="192"/>
    </row>
    <row r="13" spans="1:4" ht="16.5">
      <c r="A13" s="191" t="s">
        <v>62</v>
      </c>
      <c r="B13" s="191"/>
      <c r="C13" s="191"/>
      <c r="D13" s="191"/>
    </row>
    <row r="14" spans="1:4" ht="33">
      <c r="A14" s="55" t="s">
        <v>66</v>
      </c>
      <c r="B14" s="56" t="s">
        <v>138</v>
      </c>
      <c r="C14" s="56" t="s">
        <v>139</v>
      </c>
      <c r="D14" s="56" t="s">
        <v>140</v>
      </c>
    </row>
    <row r="15" spans="1:4" ht="16.5">
      <c r="A15" s="201" t="s">
        <v>136</v>
      </c>
      <c r="B15" s="58" t="s">
        <v>241</v>
      </c>
      <c r="C15" s="50" t="s">
        <v>243</v>
      </c>
      <c r="D15" s="203" t="s">
        <v>251</v>
      </c>
    </row>
    <row r="16" spans="1:4" ht="16.5">
      <c r="A16" s="202"/>
      <c r="B16" s="58" t="s">
        <v>242</v>
      </c>
      <c r="C16" s="50" t="s">
        <v>244</v>
      </c>
      <c r="D16" s="203"/>
    </row>
    <row r="17" spans="1:4" ht="16.5">
      <c r="A17" s="205" t="s">
        <v>160</v>
      </c>
      <c r="B17" s="58" t="s">
        <v>241</v>
      </c>
      <c r="C17" s="50" t="s">
        <v>245</v>
      </c>
      <c r="D17" s="203"/>
    </row>
    <row r="18" spans="1:4" ht="16.5">
      <c r="A18" s="206"/>
      <c r="B18" s="58" t="s">
        <v>242</v>
      </c>
      <c r="C18" s="50" t="s">
        <v>246</v>
      </c>
      <c r="D18" s="203"/>
    </row>
    <row r="19" spans="1:4" ht="16.5">
      <c r="A19" s="54" t="s">
        <v>137</v>
      </c>
      <c r="B19" s="50" t="s">
        <v>240</v>
      </c>
      <c r="C19" s="50" t="s">
        <v>247</v>
      </c>
      <c r="D19" s="203"/>
    </row>
    <row r="21" spans="1:4" ht="16.5">
      <c r="A21" s="191" t="s">
        <v>253</v>
      </c>
      <c r="B21" s="191"/>
      <c r="C21" s="191"/>
      <c r="D21" s="191"/>
    </row>
    <row r="22" spans="1:4" ht="16.5">
      <c r="A22" s="51" t="s">
        <v>254</v>
      </c>
      <c r="B22" s="102" t="s">
        <v>138</v>
      </c>
      <c r="C22" s="102" t="s">
        <v>139</v>
      </c>
      <c r="D22" s="102" t="s">
        <v>140</v>
      </c>
    </row>
    <row r="23" spans="1:4" ht="82.5">
      <c r="A23" s="54" t="s">
        <v>255</v>
      </c>
      <c r="B23" s="193" t="s">
        <v>240</v>
      </c>
      <c r="C23" s="50" t="s">
        <v>256</v>
      </c>
      <c r="D23" s="193" t="s">
        <v>270</v>
      </c>
    </row>
    <row r="24" spans="1:4" ht="82.5">
      <c r="A24" s="103" t="s">
        <v>257</v>
      </c>
      <c r="B24" s="194"/>
      <c r="C24" s="71" t="s">
        <v>256</v>
      </c>
      <c r="D24" s="194"/>
    </row>
    <row r="25" spans="1:4" ht="66">
      <c r="A25" s="103" t="s">
        <v>258</v>
      </c>
      <c r="B25" s="194"/>
      <c r="C25" s="50" t="s">
        <v>256</v>
      </c>
      <c r="D25" s="194"/>
    </row>
    <row r="26" spans="1:4" ht="49.5">
      <c r="A26" s="103" t="s">
        <v>259</v>
      </c>
      <c r="B26" s="195"/>
      <c r="C26" s="50" t="s">
        <v>256</v>
      </c>
      <c r="D26" s="195"/>
    </row>
    <row r="27" spans="1:4" ht="16.5">
      <c r="A27" s="104"/>
      <c r="B27" s="105"/>
      <c r="C27" s="106"/>
      <c r="D27" s="105"/>
    </row>
    <row r="28" spans="1:4" ht="82.5">
      <c r="A28" s="51" t="s">
        <v>260</v>
      </c>
      <c r="B28" s="56" t="s">
        <v>138</v>
      </c>
      <c r="C28" s="56" t="s">
        <v>139</v>
      </c>
      <c r="D28" s="56" t="s">
        <v>140</v>
      </c>
    </row>
    <row r="29" spans="1:4" ht="16.5" customHeight="1">
      <c r="A29" s="107" t="s">
        <v>261</v>
      </c>
      <c r="B29" s="203" t="s">
        <v>240</v>
      </c>
      <c r="C29" s="108" t="s">
        <v>267</v>
      </c>
      <c r="D29" s="204" t="s">
        <v>271</v>
      </c>
    </row>
    <row r="30" spans="1:4" ht="66">
      <c r="A30" s="107" t="s">
        <v>262</v>
      </c>
      <c r="B30" s="203"/>
      <c r="C30" s="108" t="s">
        <v>268</v>
      </c>
      <c r="D30" s="204"/>
    </row>
    <row r="31" spans="1:4" ht="66">
      <c r="A31" s="107" t="s">
        <v>263</v>
      </c>
      <c r="B31" s="152" t="s">
        <v>289</v>
      </c>
      <c r="C31" s="151" t="s">
        <v>287</v>
      </c>
      <c r="D31" s="153" t="s">
        <v>288</v>
      </c>
    </row>
    <row r="32" spans="1:4" ht="16.5">
      <c r="A32" s="109"/>
      <c r="B32" s="105"/>
      <c r="C32" s="110"/>
      <c r="D32" s="111"/>
    </row>
    <row r="33" spans="1:4" ht="99">
      <c r="A33" s="51" t="s">
        <v>264</v>
      </c>
      <c r="B33" s="102" t="s">
        <v>138</v>
      </c>
      <c r="C33" s="102" t="s">
        <v>139</v>
      </c>
      <c r="D33" s="102" t="s">
        <v>140</v>
      </c>
    </row>
    <row r="34" spans="1:4" ht="99">
      <c r="A34" s="112" t="s">
        <v>265</v>
      </c>
      <c r="B34" s="199" t="s">
        <v>240</v>
      </c>
      <c r="C34" s="108" t="s">
        <v>269</v>
      </c>
      <c r="D34" s="114" t="s">
        <v>272</v>
      </c>
    </row>
    <row r="35" spans="1:4" ht="33">
      <c r="A35" s="103" t="s">
        <v>266</v>
      </c>
      <c r="B35" s="200"/>
      <c r="C35" s="108" t="s">
        <v>267</v>
      </c>
      <c r="D35" s="115" t="s">
        <v>273</v>
      </c>
    </row>
    <row r="36" spans="1:4" ht="16.5">
      <c r="A36" s="28"/>
      <c r="B36" s="28"/>
      <c r="C36" s="28"/>
      <c r="D36" s="28"/>
    </row>
  </sheetData>
  <sheetProtection/>
  <mergeCells count="21">
    <mergeCell ref="B11:D11"/>
    <mergeCell ref="B34:B35"/>
    <mergeCell ref="B23:B26"/>
    <mergeCell ref="A21:D21"/>
    <mergeCell ref="A15:A16"/>
    <mergeCell ref="B9:D9"/>
    <mergeCell ref="B10:D10"/>
    <mergeCell ref="B29:B30"/>
    <mergeCell ref="D29:D30"/>
    <mergeCell ref="A17:A18"/>
    <mergeCell ref="D15:D19"/>
    <mergeCell ref="A1:D1"/>
    <mergeCell ref="A13:D13"/>
    <mergeCell ref="A12:D12"/>
    <mergeCell ref="D23:D26"/>
    <mergeCell ref="B6:D6"/>
    <mergeCell ref="B7:D7"/>
    <mergeCell ref="B8:D8"/>
    <mergeCell ref="B3:D3"/>
    <mergeCell ref="B4:D4"/>
    <mergeCell ref="B5: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P28"/>
  <sheetViews>
    <sheetView tabSelected="1" zoomScale="85" zoomScaleNormal="85" zoomScaleSheetLayoutView="84" zoomScalePageLayoutView="0" workbookViewId="0" topLeftCell="A1">
      <selection activeCell="L15" sqref="L15"/>
    </sheetView>
  </sheetViews>
  <sheetFormatPr defaultColWidth="9.140625" defaultRowHeight="15"/>
  <cols>
    <col min="1" max="1" width="7.28125" style="31" customWidth="1"/>
    <col min="2" max="2" width="45.421875" style="31" customWidth="1"/>
    <col min="3" max="3" width="8.57421875" style="32" customWidth="1"/>
    <col min="4" max="4" width="11.28125" style="31" customWidth="1"/>
    <col min="5" max="5" width="11.140625" style="31" customWidth="1"/>
    <col min="6" max="6" width="73.57421875" style="31" bestFit="1" customWidth="1"/>
    <col min="7" max="42" width="9.140625" style="30" customWidth="1"/>
    <col min="43" max="16384" width="9.140625" style="31" customWidth="1"/>
  </cols>
  <sheetData>
    <row r="1" spans="1:6" ht="12.75">
      <c r="A1" s="209" t="s">
        <v>249</v>
      </c>
      <c r="B1" s="209"/>
      <c r="C1" s="209"/>
      <c r="D1" s="209"/>
      <c r="E1" s="209"/>
      <c r="F1" s="209"/>
    </row>
    <row r="2" spans="1:6" ht="12.75">
      <c r="A2" s="209"/>
      <c r="B2" s="209"/>
      <c r="C2" s="209"/>
      <c r="D2" s="209"/>
      <c r="E2" s="209"/>
      <c r="F2" s="209"/>
    </row>
    <row r="4" spans="1:7" ht="12.75">
      <c r="A4" s="210" t="s">
        <v>68</v>
      </c>
      <c r="B4" s="210" t="s">
        <v>95</v>
      </c>
      <c r="C4" s="210" t="s">
        <v>102</v>
      </c>
      <c r="D4" s="210" t="s">
        <v>250</v>
      </c>
      <c r="E4" s="210"/>
      <c r="F4" s="210" t="s">
        <v>0</v>
      </c>
      <c r="G4" s="72"/>
    </row>
    <row r="5" spans="1:6" ht="12.75">
      <c r="A5" s="210"/>
      <c r="B5" s="210"/>
      <c r="C5" s="210"/>
      <c r="D5" s="68" t="s">
        <v>103</v>
      </c>
      <c r="E5" s="68" t="s">
        <v>104</v>
      </c>
      <c r="F5" s="210"/>
    </row>
    <row r="6" spans="1:6" ht="25.5">
      <c r="A6" s="65" t="s">
        <v>106</v>
      </c>
      <c r="B6" s="62" t="s">
        <v>162</v>
      </c>
      <c r="C6" s="65" t="s">
        <v>105</v>
      </c>
      <c r="D6" s="66">
        <f>SUM(D7:D9)</f>
        <v>3005.7999999999997</v>
      </c>
      <c r="E6" s="66">
        <f>SUM(E7:E9)</f>
        <v>3581.866228813559</v>
      </c>
      <c r="F6" s="67"/>
    </row>
    <row r="7" spans="1:6" ht="38.25">
      <c r="A7" s="57" t="s">
        <v>107</v>
      </c>
      <c r="B7" s="59" t="s">
        <v>166</v>
      </c>
      <c r="C7" s="57" t="s">
        <v>105</v>
      </c>
      <c r="D7" s="101">
        <v>2176.7</v>
      </c>
      <c r="E7" s="44">
        <v>4591.563396810121</v>
      </c>
      <c r="F7" s="38"/>
    </row>
    <row r="8" spans="1:6" ht="25.5">
      <c r="A8" s="57" t="s">
        <v>117</v>
      </c>
      <c r="B8" s="59" t="s">
        <v>164</v>
      </c>
      <c r="C8" s="57" t="s">
        <v>105</v>
      </c>
      <c r="D8" s="101">
        <v>829.1</v>
      </c>
      <c r="E8" s="44">
        <v>965.4447237369377</v>
      </c>
      <c r="F8" s="38"/>
    </row>
    <row r="9" spans="1:6" ht="25.5">
      <c r="A9" s="57" t="s">
        <v>120</v>
      </c>
      <c r="B9" s="59" t="s">
        <v>165</v>
      </c>
      <c r="C9" s="57" t="s">
        <v>105</v>
      </c>
      <c r="D9" s="101">
        <v>0</v>
      </c>
      <c r="E9" s="44">
        <v>-1975.1418917335</v>
      </c>
      <c r="F9" s="38"/>
    </row>
    <row r="10" spans="1:42" s="33" customFormat="1" ht="25.5">
      <c r="A10" s="61">
        <v>2</v>
      </c>
      <c r="B10" s="62" t="s">
        <v>161</v>
      </c>
      <c r="C10" s="61" t="s">
        <v>105</v>
      </c>
      <c r="D10" s="63">
        <f>D11+D13+D15+D16</f>
        <v>14001.600000000002</v>
      </c>
      <c r="E10" s="63">
        <f>E11+E13+E15+E17+E16</f>
        <v>15835.82629503811</v>
      </c>
      <c r="F10" s="64"/>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row>
    <row r="11" spans="1:6" ht="12.75">
      <c r="A11" s="60" t="s">
        <v>163</v>
      </c>
      <c r="B11" s="59" t="s">
        <v>108</v>
      </c>
      <c r="C11" s="43" t="s">
        <v>105</v>
      </c>
      <c r="D11" s="101">
        <v>1086.7</v>
      </c>
      <c r="E11" s="44">
        <v>1242.94146</v>
      </c>
      <c r="F11" s="207" t="s">
        <v>309</v>
      </c>
    </row>
    <row r="12" spans="1:6" ht="12.75">
      <c r="A12" s="57" t="s">
        <v>169</v>
      </c>
      <c r="B12" s="40" t="s">
        <v>109</v>
      </c>
      <c r="C12" s="43" t="s">
        <v>105</v>
      </c>
      <c r="D12" s="101">
        <f>D11</f>
        <v>1086.7</v>
      </c>
      <c r="E12" s="101">
        <f>E11</f>
        <v>1242.94146</v>
      </c>
      <c r="F12" s="208"/>
    </row>
    <row r="13" spans="1:6" ht="102" customHeight="1">
      <c r="A13" s="57" t="s">
        <v>167</v>
      </c>
      <c r="B13" s="59" t="s">
        <v>110</v>
      </c>
      <c r="C13" s="43" t="s">
        <v>105</v>
      </c>
      <c r="D13" s="101">
        <f>3907.6+1180.1</f>
        <v>5087.7</v>
      </c>
      <c r="E13" s="44">
        <v>5902.28204107</v>
      </c>
      <c r="F13" s="181" t="s">
        <v>311</v>
      </c>
    </row>
    <row r="14" spans="1:6" ht="12.75">
      <c r="A14" s="57" t="s">
        <v>170</v>
      </c>
      <c r="B14" s="40" t="s">
        <v>159</v>
      </c>
      <c r="C14" s="43" t="s">
        <v>105</v>
      </c>
      <c r="D14" s="101">
        <f>D13*D28</f>
        <v>1387.5545454545454</v>
      </c>
      <c r="E14" s="101">
        <f>E13*E28</f>
        <v>1816.0867818676923</v>
      </c>
      <c r="F14" s="37"/>
    </row>
    <row r="15" spans="1:6" ht="12.75">
      <c r="A15" s="57" t="s">
        <v>168</v>
      </c>
      <c r="B15" s="59" t="s">
        <v>111</v>
      </c>
      <c r="C15" s="43" t="s">
        <v>105</v>
      </c>
      <c r="D15" s="101">
        <v>2364.3</v>
      </c>
      <c r="E15" s="44">
        <v>2390.6812800000002</v>
      </c>
      <c r="F15" s="38"/>
    </row>
    <row r="16" spans="1:6" ht="12.75">
      <c r="A16" s="39" t="s">
        <v>171</v>
      </c>
      <c r="B16" s="59" t="s">
        <v>112</v>
      </c>
      <c r="C16" s="43" t="s">
        <v>105</v>
      </c>
      <c r="D16" s="101">
        <f>SUM(D17:D19)</f>
        <v>5462.900000000001</v>
      </c>
      <c r="E16" s="101">
        <f>SUM(E17:E19)</f>
        <v>6299.92151396811</v>
      </c>
      <c r="F16" s="37"/>
    </row>
    <row r="17" spans="1:6" ht="12.75">
      <c r="A17" s="57" t="s">
        <v>172</v>
      </c>
      <c r="B17" s="40" t="s">
        <v>113</v>
      </c>
      <c r="C17" s="43" t="s">
        <v>105</v>
      </c>
      <c r="D17" s="101"/>
      <c r="E17" s="101"/>
      <c r="F17" s="37"/>
    </row>
    <row r="18" spans="1:6" ht="38.25">
      <c r="A18" s="57" t="s">
        <v>173</v>
      </c>
      <c r="B18" s="40" t="s">
        <v>114</v>
      </c>
      <c r="C18" s="43" t="s">
        <v>105</v>
      </c>
      <c r="D18" s="101">
        <v>567.6</v>
      </c>
      <c r="E18" s="44">
        <v>605.3159999999999</v>
      </c>
      <c r="F18" s="180" t="s">
        <v>310</v>
      </c>
    </row>
    <row r="19" spans="1:6" ht="69" customHeight="1">
      <c r="A19" s="57" t="s">
        <v>174</v>
      </c>
      <c r="B19" s="40" t="s">
        <v>115</v>
      </c>
      <c r="C19" s="43" t="s">
        <v>105</v>
      </c>
      <c r="D19" s="101">
        <f>2289.3+2606</f>
        <v>4895.3</v>
      </c>
      <c r="E19" s="44">
        <v>5694.60551396811</v>
      </c>
      <c r="F19" s="180" t="s">
        <v>312</v>
      </c>
    </row>
    <row r="20" spans="1:6" ht="12.75">
      <c r="A20" s="57" t="s">
        <v>175</v>
      </c>
      <c r="B20" s="70" t="s">
        <v>116</v>
      </c>
      <c r="C20" s="43" t="s">
        <v>105</v>
      </c>
      <c r="D20" s="101">
        <f>D19*D28</f>
        <v>1335.081818181818</v>
      </c>
      <c r="E20" s="101">
        <f>E19*E28</f>
        <v>1752.186311990188</v>
      </c>
      <c r="F20" s="180"/>
    </row>
    <row r="21" spans="1:42" s="33" customFormat="1" ht="16.5">
      <c r="A21" s="61">
        <v>3</v>
      </c>
      <c r="B21" s="69" t="s">
        <v>176</v>
      </c>
      <c r="C21" s="61" t="s">
        <v>105</v>
      </c>
      <c r="D21" s="63">
        <f>D23</f>
        <v>50.7</v>
      </c>
      <c r="E21" s="63">
        <f>SUM(E22:E23)</f>
        <v>40</v>
      </c>
      <c r="F21" s="64"/>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row>
    <row r="22" spans="1:6" ht="12.75">
      <c r="A22" s="57" t="s">
        <v>177</v>
      </c>
      <c r="B22" s="37" t="s">
        <v>118</v>
      </c>
      <c r="C22" s="43" t="s">
        <v>105</v>
      </c>
      <c r="D22" s="44"/>
      <c r="E22" s="44"/>
      <c r="F22" s="38"/>
    </row>
    <row r="23" spans="1:6" ht="12.75">
      <c r="A23" s="57" t="s">
        <v>178</v>
      </c>
      <c r="B23" s="37" t="s">
        <v>119</v>
      </c>
      <c r="C23" s="43" t="s">
        <v>105</v>
      </c>
      <c r="D23" s="101">
        <v>50.7</v>
      </c>
      <c r="E23" s="44">
        <v>40</v>
      </c>
      <c r="F23" s="38"/>
    </row>
    <row r="24" spans="1:42" s="33" customFormat="1" ht="38.25">
      <c r="A24" s="61">
        <v>4</v>
      </c>
      <c r="B24" s="69" t="s">
        <v>121</v>
      </c>
      <c r="C24" s="61" t="s">
        <v>105</v>
      </c>
      <c r="D24" s="63" t="s">
        <v>179</v>
      </c>
      <c r="E24" s="63"/>
      <c r="F24" s="64"/>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row>
    <row r="25" spans="1:6" ht="12.75">
      <c r="A25" s="57"/>
      <c r="B25" s="37" t="s">
        <v>122</v>
      </c>
      <c r="C25" s="43" t="s">
        <v>105</v>
      </c>
      <c r="D25" s="44">
        <f>D12+D14+D20</f>
        <v>3809.3363636363633</v>
      </c>
      <c r="E25" s="44">
        <f>E12+E14+E20</f>
        <v>4811.214553857881</v>
      </c>
      <c r="F25" s="38"/>
    </row>
    <row r="26" spans="4:5" ht="12.75">
      <c r="D26" s="34"/>
      <c r="E26" s="34"/>
    </row>
    <row r="27" spans="4:5" ht="12.75">
      <c r="D27" s="34"/>
      <c r="E27" s="34"/>
    </row>
    <row r="28" spans="2:42" ht="25.5">
      <c r="B28" s="52" t="s">
        <v>180</v>
      </c>
      <c r="C28" s="52"/>
      <c r="D28" s="53">
        <f>3/11</f>
        <v>0.2727272727272727</v>
      </c>
      <c r="E28" s="53">
        <f>4/13</f>
        <v>0.3076923076923077</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row>
  </sheetData>
  <sheetProtection/>
  <mergeCells count="7">
    <mergeCell ref="F11:F12"/>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7999799847602844"/>
    <pageSetUpPr fitToPage="1"/>
  </sheetPr>
  <dimension ref="A1:D21"/>
  <sheetViews>
    <sheetView zoomScale="80" zoomScaleNormal="80" zoomScaleSheetLayoutView="71" workbookViewId="0" topLeftCell="A1">
      <selection activeCell="G12" sqref="G12"/>
    </sheetView>
  </sheetViews>
  <sheetFormatPr defaultColWidth="9.140625" defaultRowHeight="15"/>
  <cols>
    <col min="1" max="1" width="5.7109375" style="15" bestFit="1" customWidth="1"/>
    <col min="2" max="2" width="90.00390625" style="15" customWidth="1"/>
    <col min="3" max="3" width="59.8515625" style="15" customWidth="1"/>
    <col min="4" max="16384" width="9.140625" style="15" customWidth="1"/>
  </cols>
  <sheetData>
    <row r="1" spans="1:4" ht="36" customHeight="1">
      <c r="A1" s="211" t="s">
        <v>67</v>
      </c>
      <c r="B1" s="211"/>
      <c r="C1" s="211"/>
      <c r="D1" s="18"/>
    </row>
    <row r="2" spans="1:4" ht="16.5">
      <c r="A2" s="117"/>
      <c r="B2" s="117"/>
      <c r="C2" s="117"/>
      <c r="D2" s="18"/>
    </row>
    <row r="3" spans="1:3" ht="16.5">
      <c r="A3" s="214" t="s">
        <v>300</v>
      </c>
      <c r="B3" s="214"/>
      <c r="C3" s="214"/>
    </row>
    <row r="4" spans="1:3" ht="16.5">
      <c r="A4" s="116"/>
      <c r="B4" s="116"/>
      <c r="C4" s="116"/>
    </row>
    <row r="5" spans="1:3" ht="16.5">
      <c r="A5" s="17" t="s">
        <v>68</v>
      </c>
      <c r="B5" s="17" t="s">
        <v>69</v>
      </c>
      <c r="C5" s="17" t="s">
        <v>70</v>
      </c>
    </row>
    <row r="6" spans="1:3" ht="16.5">
      <c r="A6" s="19">
        <v>1</v>
      </c>
      <c r="B6" s="10" t="s">
        <v>75</v>
      </c>
      <c r="C6" s="19"/>
    </row>
    <row r="7" spans="1:3" ht="49.5">
      <c r="A7" s="19"/>
      <c r="B7" s="9" t="s">
        <v>71</v>
      </c>
      <c r="C7" s="212" t="s">
        <v>275</v>
      </c>
    </row>
    <row r="8" spans="1:3" ht="49.5">
      <c r="A8" s="19"/>
      <c r="B8" s="9" t="s">
        <v>72</v>
      </c>
      <c r="C8" s="213"/>
    </row>
    <row r="9" spans="1:3" ht="99">
      <c r="A9" s="19"/>
      <c r="B9" s="9" t="s">
        <v>73</v>
      </c>
      <c r="C9" s="46" t="s">
        <v>248</v>
      </c>
    </row>
    <row r="10" spans="1:3" ht="16.5">
      <c r="A10" s="19">
        <v>2</v>
      </c>
      <c r="B10" s="10" t="s">
        <v>74</v>
      </c>
      <c r="C10" s="46"/>
    </row>
    <row r="11" spans="1:3" ht="16.5">
      <c r="A11" s="19"/>
      <c r="B11" s="9" t="s">
        <v>76</v>
      </c>
      <c r="C11" s="46" t="s">
        <v>126</v>
      </c>
    </row>
    <row r="12" spans="1:3" ht="82.5">
      <c r="A12" s="19"/>
      <c r="B12" s="9" t="s">
        <v>77</v>
      </c>
      <c r="C12" s="46" t="s">
        <v>234</v>
      </c>
    </row>
    <row r="13" spans="1:3" ht="33">
      <c r="A13" s="19"/>
      <c r="B13" s="9" t="s">
        <v>78</v>
      </c>
      <c r="C13" s="46"/>
    </row>
    <row r="14" spans="1:3" ht="33">
      <c r="A14" s="19"/>
      <c r="B14" s="9" t="s">
        <v>79</v>
      </c>
      <c r="C14" s="46" t="s">
        <v>252</v>
      </c>
    </row>
    <row r="15" spans="1:3" ht="33">
      <c r="A15" s="19"/>
      <c r="B15" s="9" t="s">
        <v>80</v>
      </c>
      <c r="C15" s="46" t="s">
        <v>127</v>
      </c>
    </row>
    <row r="16" spans="1:3" ht="66">
      <c r="A16" s="19"/>
      <c r="B16" s="9" t="s">
        <v>81</v>
      </c>
      <c r="C16" s="46" t="s">
        <v>149</v>
      </c>
    </row>
    <row r="17" spans="1:3" ht="16.5">
      <c r="A17" s="19">
        <v>3</v>
      </c>
      <c r="B17" s="10" t="s">
        <v>86</v>
      </c>
      <c r="C17" s="45"/>
    </row>
    <row r="18" spans="1:4" ht="82.5">
      <c r="A18" s="19"/>
      <c r="B18" s="9" t="s">
        <v>82</v>
      </c>
      <c r="C18" s="46" t="s">
        <v>147</v>
      </c>
      <c r="D18" s="48"/>
    </row>
    <row r="19" spans="1:4" ht="16.5">
      <c r="A19" s="19"/>
      <c r="B19" s="9" t="s">
        <v>83</v>
      </c>
      <c r="C19" s="46">
        <v>0</v>
      </c>
      <c r="D19" s="48"/>
    </row>
    <row r="20" spans="1:4" ht="49.5">
      <c r="A20" s="19"/>
      <c r="B20" s="9" t="s">
        <v>84</v>
      </c>
      <c r="C20" s="46" t="s">
        <v>304</v>
      </c>
      <c r="D20" s="48"/>
    </row>
    <row r="21" spans="1:4" ht="33">
      <c r="A21" s="19"/>
      <c r="B21" s="49" t="s">
        <v>85</v>
      </c>
      <c r="C21" s="46" t="s">
        <v>148</v>
      </c>
      <c r="D21" s="48"/>
    </row>
  </sheetData>
  <sheetProtection/>
  <mergeCells count="3">
    <mergeCell ref="A1:C1"/>
    <mergeCell ref="C7:C8"/>
    <mergeCell ref="A3:C3"/>
  </mergeCells>
  <hyperlinks>
    <hyperlink ref="C7" r:id="rId1" display="http://elsib.ru/ru/o-kompanii/reguliruemye-vidy-deyatelnosti/"/>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theme="6" tint="0.7999799847602844"/>
  </sheetPr>
  <dimension ref="A1:U29"/>
  <sheetViews>
    <sheetView zoomScale="80" zoomScaleNormal="80" zoomScaleSheetLayoutView="8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H2" sqref="H2"/>
    </sheetView>
  </sheetViews>
  <sheetFormatPr defaultColWidth="9.140625" defaultRowHeight="15"/>
  <cols>
    <col min="1" max="1" width="6.7109375" style="13" customWidth="1"/>
    <col min="2" max="2" width="53.8515625" style="13" customWidth="1"/>
    <col min="3" max="4" width="9.7109375" style="13" bestFit="1" customWidth="1"/>
    <col min="5" max="6" width="9.140625" style="13" customWidth="1"/>
    <col min="7" max="7" width="9.7109375" style="13" customWidth="1"/>
    <col min="8" max="8" width="29.28125" style="13" customWidth="1"/>
    <col min="9" max="9" width="9.7109375" style="13" customWidth="1"/>
    <col min="10" max="10" width="29.28125" style="13" customWidth="1"/>
    <col min="11" max="11" width="9.140625" style="13" customWidth="1"/>
    <col min="12" max="12" width="32.00390625" style="13" customWidth="1"/>
    <col min="13" max="13" width="9.140625" style="13" customWidth="1"/>
    <col min="14" max="14" width="9.7109375" style="13" customWidth="1"/>
    <col min="15" max="15" width="34.7109375" style="13" customWidth="1"/>
    <col min="16" max="16" width="9.7109375" style="13" customWidth="1"/>
    <col min="17" max="17" width="34.7109375" style="13" customWidth="1"/>
    <col min="18" max="18" width="9.140625" style="13" customWidth="1"/>
    <col min="19" max="19" width="34.8515625" style="13" customWidth="1"/>
    <col min="20" max="20" width="9.421875" style="13" bestFit="1" customWidth="1"/>
    <col min="21" max="21" width="34.8515625" style="13" customWidth="1"/>
    <col min="22" max="16384" width="9.140625" style="13" customWidth="1"/>
  </cols>
  <sheetData>
    <row r="1" spans="1:8" ht="53.25" customHeight="1">
      <c r="A1" s="222" t="s">
        <v>123</v>
      </c>
      <c r="B1" s="222"/>
      <c r="C1" s="222"/>
      <c r="D1" s="222"/>
      <c r="E1" s="222"/>
      <c r="F1" s="222"/>
      <c r="G1" s="222"/>
      <c r="H1" s="222"/>
    </row>
    <row r="2" spans="1:3" ht="16.5">
      <c r="A2" s="113"/>
      <c r="B2" s="113"/>
      <c r="C2" s="113"/>
    </row>
    <row r="3" ht="16.5">
      <c r="A3" s="118" t="str">
        <f>3_Ежемесячно!A3:C3</f>
        <v>Ежемесячное обновление информации: за 12 месяцев 2017 года.</v>
      </c>
    </row>
    <row r="5" spans="1:21" ht="16.5">
      <c r="A5" s="218" t="s">
        <v>68</v>
      </c>
      <c r="B5" s="218" t="s">
        <v>69</v>
      </c>
      <c r="C5" s="129">
        <v>42736</v>
      </c>
      <c r="D5" s="129">
        <v>42767</v>
      </c>
      <c r="E5" s="129">
        <v>42795</v>
      </c>
      <c r="F5" s="129">
        <v>42826</v>
      </c>
      <c r="G5" s="220">
        <v>42856</v>
      </c>
      <c r="H5" s="221"/>
      <c r="I5" s="220">
        <v>42887</v>
      </c>
      <c r="J5" s="221"/>
      <c r="K5" s="220">
        <v>42917</v>
      </c>
      <c r="L5" s="226"/>
      <c r="M5" s="145">
        <v>42948</v>
      </c>
      <c r="N5" s="220">
        <v>42979</v>
      </c>
      <c r="O5" s="221"/>
      <c r="P5" s="220">
        <v>43009</v>
      </c>
      <c r="Q5" s="221"/>
      <c r="R5" s="220">
        <v>43040</v>
      </c>
      <c r="S5" s="221"/>
      <c r="T5" s="220">
        <v>43070</v>
      </c>
      <c r="U5" s="221"/>
    </row>
    <row r="6" spans="1:21" ht="16.5">
      <c r="A6" s="219"/>
      <c r="B6" s="219"/>
      <c r="C6" s="97" t="s">
        <v>70</v>
      </c>
      <c r="D6" s="97" t="s">
        <v>70</v>
      </c>
      <c r="E6" s="97" t="s">
        <v>70</v>
      </c>
      <c r="F6" s="97" t="s">
        <v>70</v>
      </c>
      <c r="G6" s="97" t="s">
        <v>70</v>
      </c>
      <c r="H6" s="97" t="s">
        <v>0</v>
      </c>
      <c r="I6" s="97" t="s">
        <v>70</v>
      </c>
      <c r="J6" s="97" t="s">
        <v>0</v>
      </c>
      <c r="K6" s="97" t="s">
        <v>70</v>
      </c>
      <c r="L6" s="97" t="s">
        <v>0</v>
      </c>
      <c r="M6" s="97" t="s">
        <v>70</v>
      </c>
      <c r="N6" s="97" t="s">
        <v>70</v>
      </c>
      <c r="O6" s="97" t="s">
        <v>0</v>
      </c>
      <c r="P6" s="97" t="s">
        <v>70</v>
      </c>
      <c r="Q6" s="97" t="s">
        <v>0</v>
      </c>
      <c r="R6" s="97" t="s">
        <v>70</v>
      </c>
      <c r="S6" s="97" t="s">
        <v>0</v>
      </c>
      <c r="T6" s="97" t="s">
        <v>70</v>
      </c>
      <c r="U6" s="97" t="s">
        <v>0</v>
      </c>
    </row>
    <row r="7" spans="1:21" ht="16.5">
      <c r="A7" s="223">
        <v>1</v>
      </c>
      <c r="B7" s="155" t="s">
        <v>235</v>
      </c>
      <c r="C7" s="159">
        <v>0</v>
      </c>
      <c r="D7" s="159">
        <v>0</v>
      </c>
      <c r="E7" s="159">
        <v>0</v>
      </c>
      <c r="F7" s="159">
        <v>0</v>
      </c>
      <c r="G7" s="159">
        <v>1</v>
      </c>
      <c r="H7" s="157"/>
      <c r="I7" s="159">
        <v>1</v>
      </c>
      <c r="J7" s="157"/>
      <c r="K7" s="160">
        <v>0</v>
      </c>
      <c r="L7" s="160"/>
      <c r="M7" s="160">
        <v>0</v>
      </c>
      <c r="N7" s="160">
        <v>3</v>
      </c>
      <c r="O7" s="157"/>
      <c r="P7" s="160">
        <v>3</v>
      </c>
      <c r="Q7" s="157"/>
      <c r="R7" s="160">
        <v>0</v>
      </c>
      <c r="S7" s="157"/>
      <c r="T7" s="160">
        <v>0</v>
      </c>
      <c r="U7" s="157"/>
    </row>
    <row r="8" spans="1:21" ht="33">
      <c r="A8" s="224"/>
      <c r="B8" s="98" t="s">
        <v>236</v>
      </c>
      <c r="C8" s="123">
        <v>0</v>
      </c>
      <c r="D8" s="123">
        <v>0</v>
      </c>
      <c r="E8" s="123">
        <v>0</v>
      </c>
      <c r="F8" s="123">
        <v>0</v>
      </c>
      <c r="G8" s="123">
        <v>1</v>
      </c>
      <c r="H8" s="98" t="s">
        <v>281</v>
      </c>
      <c r="I8" s="123">
        <v>1</v>
      </c>
      <c r="J8" s="98" t="s">
        <v>285</v>
      </c>
      <c r="K8" s="119">
        <v>0</v>
      </c>
      <c r="L8" s="119"/>
      <c r="M8" s="119">
        <v>0</v>
      </c>
      <c r="N8" s="119">
        <v>2</v>
      </c>
      <c r="O8" s="98" t="s">
        <v>291</v>
      </c>
      <c r="P8" s="119">
        <v>1</v>
      </c>
      <c r="Q8" s="173" t="s">
        <v>302</v>
      </c>
      <c r="R8" s="119"/>
      <c r="S8" s="98"/>
      <c r="T8" s="119"/>
      <c r="U8" s="98"/>
    </row>
    <row r="9" spans="1:21" ht="49.5">
      <c r="A9" s="224"/>
      <c r="B9" s="98" t="s">
        <v>237</v>
      </c>
      <c r="C9" s="122"/>
      <c r="D9" s="122"/>
      <c r="E9" s="122"/>
      <c r="F9" s="122"/>
      <c r="G9" s="122"/>
      <c r="H9" s="126"/>
      <c r="I9" s="122"/>
      <c r="J9" s="126"/>
      <c r="K9" s="50"/>
      <c r="L9" s="50"/>
      <c r="M9" s="50"/>
      <c r="N9" s="119">
        <v>1</v>
      </c>
      <c r="O9" s="98" t="s">
        <v>290</v>
      </c>
      <c r="P9" s="119">
        <v>2</v>
      </c>
      <c r="Q9" s="98" t="s">
        <v>303</v>
      </c>
      <c r="R9" s="119"/>
      <c r="S9" s="98"/>
      <c r="T9" s="119"/>
      <c r="U9" s="98"/>
    </row>
    <row r="10" spans="1:21" ht="16.5">
      <c r="A10" s="225"/>
      <c r="B10" s="98" t="s">
        <v>238</v>
      </c>
      <c r="C10" s="123"/>
      <c r="D10" s="123"/>
      <c r="E10" s="123"/>
      <c r="F10" s="123"/>
      <c r="G10" s="123"/>
      <c r="H10" s="126"/>
      <c r="I10" s="123"/>
      <c r="J10" s="126"/>
      <c r="K10" s="119"/>
      <c r="L10" s="119"/>
      <c r="M10" s="119"/>
      <c r="N10" s="123"/>
      <c r="O10" s="126"/>
      <c r="P10" s="123"/>
      <c r="Q10" s="126"/>
      <c r="R10" s="123"/>
      <c r="S10" s="126"/>
      <c r="T10" s="123"/>
      <c r="U10" s="126"/>
    </row>
    <row r="11" spans="1:21" ht="33">
      <c r="A11" s="223">
        <v>2</v>
      </c>
      <c r="B11" s="155" t="s">
        <v>239</v>
      </c>
      <c r="C11" s="156">
        <v>0</v>
      </c>
      <c r="D11" s="156">
        <v>0</v>
      </c>
      <c r="E11" s="156">
        <v>0</v>
      </c>
      <c r="F11" s="156">
        <v>0</v>
      </c>
      <c r="G11" s="156">
        <v>90</v>
      </c>
      <c r="H11" s="157"/>
      <c r="I11" s="156">
        <v>15</v>
      </c>
      <c r="J11" s="157"/>
      <c r="K11" s="158">
        <v>0</v>
      </c>
      <c r="L11" s="158"/>
      <c r="M11" s="158">
        <v>0</v>
      </c>
      <c r="N11" s="158">
        <f>SUM(N12:N13)</f>
        <v>492.6</v>
      </c>
      <c r="O11" s="157"/>
      <c r="P11" s="166">
        <f>SUM(P12:P13)</f>
        <v>7003</v>
      </c>
      <c r="Q11" s="157"/>
      <c r="R11" s="166">
        <v>0</v>
      </c>
      <c r="S11" s="157"/>
      <c r="T11" s="166">
        <v>0</v>
      </c>
      <c r="U11" s="157"/>
    </row>
    <row r="12" spans="1:21" ht="16.5">
      <c r="A12" s="224"/>
      <c r="B12" s="98" t="s">
        <v>236</v>
      </c>
      <c r="C12" s="123">
        <v>0</v>
      </c>
      <c r="D12" s="123">
        <v>0</v>
      </c>
      <c r="E12" s="123">
        <v>0</v>
      </c>
      <c r="F12" s="123">
        <v>0</v>
      </c>
      <c r="G12" s="123">
        <v>90</v>
      </c>
      <c r="H12" s="126"/>
      <c r="I12" s="123">
        <v>15</v>
      </c>
      <c r="J12" s="126"/>
      <c r="K12" s="119">
        <v>0</v>
      </c>
      <c r="L12" s="119"/>
      <c r="M12" s="119">
        <v>0</v>
      </c>
      <c r="N12" s="119">
        <v>130</v>
      </c>
      <c r="O12" s="126"/>
      <c r="P12" s="165">
        <v>50</v>
      </c>
      <c r="Q12" s="126"/>
      <c r="R12" s="165"/>
      <c r="S12" s="126"/>
      <c r="T12" s="165"/>
      <c r="U12" s="126"/>
    </row>
    <row r="13" spans="1:21" ht="16.5">
      <c r="A13" s="224"/>
      <c r="B13" s="98" t="s">
        <v>237</v>
      </c>
      <c r="C13" s="124"/>
      <c r="D13" s="124"/>
      <c r="E13" s="124"/>
      <c r="F13" s="124"/>
      <c r="G13" s="124"/>
      <c r="H13" s="126"/>
      <c r="I13" s="124"/>
      <c r="J13" s="126"/>
      <c r="K13" s="71"/>
      <c r="L13" s="71"/>
      <c r="M13" s="71"/>
      <c r="N13" s="119">
        <v>362.6</v>
      </c>
      <c r="O13" s="126"/>
      <c r="P13" s="165">
        <v>6953</v>
      </c>
      <c r="Q13" s="126"/>
      <c r="R13" s="165"/>
      <c r="S13" s="126"/>
      <c r="T13" s="165"/>
      <c r="U13" s="126"/>
    </row>
    <row r="14" spans="1:21" ht="16.5">
      <c r="A14" s="225"/>
      <c r="B14" s="98" t="s">
        <v>238</v>
      </c>
      <c r="C14" s="123"/>
      <c r="D14" s="123"/>
      <c r="E14" s="123"/>
      <c r="F14" s="123"/>
      <c r="G14" s="123"/>
      <c r="H14" s="126"/>
      <c r="I14" s="123"/>
      <c r="J14" s="126"/>
      <c r="K14" s="119"/>
      <c r="L14" s="119"/>
      <c r="M14" s="119"/>
      <c r="N14" s="123"/>
      <c r="O14" s="126"/>
      <c r="P14" s="123"/>
      <c r="Q14" s="126"/>
      <c r="R14" s="123"/>
      <c r="S14" s="126"/>
      <c r="T14" s="123"/>
      <c r="U14" s="126"/>
    </row>
    <row r="15" spans="1:21" ht="66">
      <c r="A15" s="99">
        <v>3</v>
      </c>
      <c r="B15" s="155" t="s">
        <v>87</v>
      </c>
      <c r="C15" s="161"/>
      <c r="D15" s="161"/>
      <c r="E15" s="161"/>
      <c r="F15" s="161"/>
      <c r="G15" s="161"/>
      <c r="H15" s="162"/>
      <c r="I15" s="161"/>
      <c r="J15" s="162"/>
      <c r="K15" s="163"/>
      <c r="L15" s="163"/>
      <c r="M15" s="163"/>
      <c r="N15" s="161"/>
      <c r="O15" s="162"/>
      <c r="P15" s="161"/>
      <c r="Q15" s="162"/>
      <c r="R15" s="161"/>
      <c r="S15" s="162"/>
      <c r="T15" s="161"/>
      <c r="U15" s="162"/>
    </row>
    <row r="16" spans="1:21" ht="16.5" customHeight="1">
      <c r="A16" s="99" t="s">
        <v>177</v>
      </c>
      <c r="B16" s="98" t="s">
        <v>236</v>
      </c>
      <c r="C16" s="123"/>
      <c r="D16" s="123"/>
      <c r="E16" s="123"/>
      <c r="F16" s="123"/>
      <c r="G16" s="123"/>
      <c r="H16" s="127"/>
      <c r="I16" s="123"/>
      <c r="J16" s="127"/>
      <c r="K16" s="119"/>
      <c r="L16" s="119"/>
      <c r="M16" s="119"/>
      <c r="N16" s="123"/>
      <c r="O16" s="127"/>
      <c r="P16" s="123"/>
      <c r="Q16" s="127"/>
      <c r="R16" s="123"/>
      <c r="S16" s="127"/>
      <c r="T16" s="123"/>
      <c r="U16" s="127"/>
    </row>
    <row r="17" spans="1:21" ht="16.5" customHeight="1">
      <c r="A17" s="99"/>
      <c r="B17" s="120" t="s">
        <v>277</v>
      </c>
      <c r="C17" s="123">
        <v>0</v>
      </c>
      <c r="D17" s="123">
        <v>0</v>
      </c>
      <c r="E17" s="123">
        <v>0</v>
      </c>
      <c r="F17" s="123">
        <v>0</v>
      </c>
      <c r="G17" s="123">
        <v>1</v>
      </c>
      <c r="H17" s="215" t="s">
        <v>294</v>
      </c>
      <c r="I17" s="123">
        <v>0</v>
      </c>
      <c r="J17" s="215"/>
      <c r="K17" s="119">
        <v>1</v>
      </c>
      <c r="L17" s="215" t="s">
        <v>295</v>
      </c>
      <c r="M17" s="119">
        <v>0</v>
      </c>
      <c r="N17" s="123"/>
      <c r="O17" s="215"/>
      <c r="P17" s="123">
        <v>1</v>
      </c>
      <c r="Q17" s="215" t="s">
        <v>292</v>
      </c>
      <c r="R17" s="123"/>
      <c r="S17" s="215"/>
      <c r="T17" s="123"/>
      <c r="U17" s="215"/>
    </row>
    <row r="18" spans="1:21" ht="16.5">
      <c r="A18" s="99"/>
      <c r="B18" s="120" t="s">
        <v>278</v>
      </c>
      <c r="C18" s="123">
        <v>0</v>
      </c>
      <c r="D18" s="123">
        <v>0</v>
      </c>
      <c r="E18" s="123">
        <v>0</v>
      </c>
      <c r="F18" s="123">
        <v>0</v>
      </c>
      <c r="G18" s="123">
        <v>90</v>
      </c>
      <c r="H18" s="216"/>
      <c r="I18" s="123">
        <v>0</v>
      </c>
      <c r="J18" s="216"/>
      <c r="K18" s="119">
        <v>15</v>
      </c>
      <c r="L18" s="216"/>
      <c r="M18" s="119">
        <v>0</v>
      </c>
      <c r="N18" s="123"/>
      <c r="O18" s="216"/>
      <c r="P18" s="123">
        <v>105</v>
      </c>
      <c r="Q18" s="216"/>
      <c r="R18" s="123"/>
      <c r="S18" s="216"/>
      <c r="T18" s="123"/>
      <c r="U18" s="216"/>
    </row>
    <row r="19" spans="1:21" ht="16.5">
      <c r="A19" s="99"/>
      <c r="B19" s="121" t="s">
        <v>279</v>
      </c>
      <c r="C19" s="132">
        <v>0</v>
      </c>
      <c r="D19" s="132">
        <v>0</v>
      </c>
      <c r="E19" s="132">
        <v>0</v>
      </c>
      <c r="F19" s="132">
        <v>0</v>
      </c>
      <c r="G19" s="125">
        <v>9.72</v>
      </c>
      <c r="H19" s="217"/>
      <c r="I19" s="146">
        <v>0</v>
      </c>
      <c r="J19" s="217"/>
      <c r="K19" s="147">
        <v>0.466</v>
      </c>
      <c r="L19" s="217"/>
      <c r="M19" s="147">
        <v>0</v>
      </c>
      <c r="N19" s="146"/>
      <c r="O19" s="217"/>
      <c r="P19" s="146">
        <v>10.195</v>
      </c>
      <c r="Q19" s="217"/>
      <c r="R19" s="146"/>
      <c r="S19" s="217"/>
      <c r="T19" s="146"/>
      <c r="U19" s="217"/>
    </row>
    <row r="20" spans="1:21" ht="16.5">
      <c r="A20" s="99" t="s">
        <v>178</v>
      </c>
      <c r="B20" s="98" t="s">
        <v>237</v>
      </c>
      <c r="C20" s="130"/>
      <c r="D20" s="130"/>
      <c r="E20" s="130"/>
      <c r="F20" s="130"/>
      <c r="G20" s="125"/>
      <c r="H20" s="127"/>
      <c r="I20" s="148"/>
      <c r="J20" s="127"/>
      <c r="K20" s="149"/>
      <c r="L20" s="149"/>
      <c r="M20" s="149"/>
      <c r="N20" s="167"/>
      <c r="O20" s="127"/>
      <c r="P20" s="167"/>
      <c r="Q20" s="127"/>
      <c r="R20" s="167"/>
      <c r="S20" s="127"/>
      <c r="T20" s="167"/>
      <c r="U20" s="127"/>
    </row>
    <row r="21" spans="1:21" ht="33.75" customHeight="1">
      <c r="A21" s="99"/>
      <c r="B21" s="171" t="s">
        <v>277</v>
      </c>
      <c r="C21" s="130"/>
      <c r="D21" s="130"/>
      <c r="E21" s="130"/>
      <c r="F21" s="130"/>
      <c r="G21" s="125"/>
      <c r="H21" s="215"/>
      <c r="I21" s="148"/>
      <c r="J21" s="215"/>
      <c r="K21" s="149"/>
      <c r="L21" s="215"/>
      <c r="M21" s="149"/>
      <c r="N21" s="167">
        <v>1</v>
      </c>
      <c r="O21" s="215" t="s">
        <v>296</v>
      </c>
      <c r="P21" s="148"/>
      <c r="Q21" s="215"/>
      <c r="R21" s="148"/>
      <c r="S21" s="215"/>
      <c r="T21" s="148">
        <v>2</v>
      </c>
      <c r="U21" s="215" t="s">
        <v>301</v>
      </c>
    </row>
    <row r="22" spans="1:21" ht="33.75" customHeight="1">
      <c r="A22" s="99"/>
      <c r="B22" s="171" t="s">
        <v>278</v>
      </c>
      <c r="C22" s="130"/>
      <c r="D22" s="130"/>
      <c r="E22" s="130"/>
      <c r="F22" s="130"/>
      <c r="G22" s="125"/>
      <c r="H22" s="216"/>
      <c r="I22" s="148"/>
      <c r="J22" s="216"/>
      <c r="K22" s="149"/>
      <c r="L22" s="216"/>
      <c r="M22" s="149"/>
      <c r="N22" s="167">
        <v>362.6</v>
      </c>
      <c r="O22" s="216"/>
      <c r="P22" s="148"/>
      <c r="Q22" s="216"/>
      <c r="R22" s="148"/>
      <c r="S22" s="216"/>
      <c r="T22" s="169">
        <v>6953</v>
      </c>
      <c r="U22" s="216"/>
    </row>
    <row r="23" spans="1:21" ht="33.75" customHeight="1">
      <c r="A23" s="99"/>
      <c r="B23" s="172" t="s">
        <v>279</v>
      </c>
      <c r="C23" s="130"/>
      <c r="D23" s="130"/>
      <c r="E23" s="130"/>
      <c r="F23" s="130"/>
      <c r="G23" s="125"/>
      <c r="H23" s="217"/>
      <c r="I23" s="148"/>
      <c r="J23" s="217"/>
      <c r="K23" s="149"/>
      <c r="L23" s="217"/>
      <c r="M23" s="149"/>
      <c r="N23" s="167">
        <v>41.336</v>
      </c>
      <c r="O23" s="217"/>
      <c r="P23" s="148"/>
      <c r="Q23" s="217"/>
      <c r="R23" s="148"/>
      <c r="S23" s="217"/>
      <c r="T23" s="148">
        <v>792.642</v>
      </c>
      <c r="U23" s="217"/>
    </row>
    <row r="24" spans="1:21" ht="16.5">
      <c r="A24" s="99" t="s">
        <v>280</v>
      </c>
      <c r="B24" s="98" t="s">
        <v>238</v>
      </c>
      <c r="C24" s="131"/>
      <c r="D24" s="131"/>
      <c r="E24" s="131"/>
      <c r="F24" s="131"/>
      <c r="G24" s="100"/>
      <c r="H24" s="127"/>
      <c r="I24" s="150"/>
      <c r="J24" s="127"/>
      <c r="K24" s="149"/>
      <c r="L24" s="149"/>
      <c r="M24" s="149"/>
      <c r="N24" s="150"/>
      <c r="O24" s="127"/>
      <c r="P24" s="150"/>
      <c r="Q24" s="127"/>
      <c r="R24" s="150"/>
      <c r="S24" s="127"/>
      <c r="T24" s="170"/>
      <c r="U24" s="127"/>
    </row>
    <row r="25" spans="1:21" ht="16.5">
      <c r="A25" s="99"/>
      <c r="B25" s="120" t="s">
        <v>277</v>
      </c>
      <c r="C25" s="131"/>
      <c r="D25" s="131"/>
      <c r="E25" s="131"/>
      <c r="F25" s="131"/>
      <c r="G25" s="100"/>
      <c r="H25" s="215"/>
      <c r="I25" s="150"/>
      <c r="J25" s="215"/>
      <c r="K25" s="149"/>
      <c r="L25" s="215"/>
      <c r="M25" s="149"/>
      <c r="N25" s="150"/>
      <c r="O25" s="215"/>
      <c r="P25" s="150"/>
      <c r="Q25" s="215"/>
      <c r="R25" s="150"/>
      <c r="S25" s="215"/>
      <c r="T25" s="150"/>
      <c r="U25" s="215"/>
    </row>
    <row r="26" spans="1:21" ht="16.5">
      <c r="A26" s="99"/>
      <c r="B26" s="120" t="s">
        <v>278</v>
      </c>
      <c r="C26" s="131"/>
      <c r="D26" s="131"/>
      <c r="E26" s="131"/>
      <c r="F26" s="131"/>
      <c r="G26" s="100"/>
      <c r="H26" s="216"/>
      <c r="I26" s="150"/>
      <c r="J26" s="216"/>
      <c r="K26" s="149"/>
      <c r="L26" s="216"/>
      <c r="M26" s="149"/>
      <c r="N26" s="150"/>
      <c r="O26" s="216"/>
      <c r="P26" s="150"/>
      <c r="Q26" s="216"/>
      <c r="R26" s="150"/>
      <c r="S26" s="216"/>
      <c r="T26" s="150"/>
      <c r="U26" s="216"/>
    </row>
    <row r="27" spans="1:21" ht="16.5">
      <c r="A27" s="99"/>
      <c r="B27" s="121" t="s">
        <v>279</v>
      </c>
      <c r="C27" s="131"/>
      <c r="D27" s="131"/>
      <c r="E27" s="131"/>
      <c r="F27" s="131"/>
      <c r="G27" s="100"/>
      <c r="H27" s="217"/>
      <c r="I27" s="150"/>
      <c r="J27" s="217"/>
      <c r="K27" s="149"/>
      <c r="L27" s="217"/>
      <c r="M27" s="149"/>
      <c r="N27" s="150"/>
      <c r="O27" s="217"/>
      <c r="P27" s="150"/>
      <c r="Q27" s="217"/>
      <c r="R27" s="150"/>
      <c r="S27" s="217"/>
      <c r="T27" s="150"/>
      <c r="U27" s="217"/>
    </row>
    <row r="28" spans="1:21" ht="33">
      <c r="A28" s="99">
        <v>4</v>
      </c>
      <c r="B28" s="155" t="s">
        <v>88</v>
      </c>
      <c r="C28" s="163">
        <v>0</v>
      </c>
      <c r="D28" s="163">
        <v>0</v>
      </c>
      <c r="E28" s="163">
        <v>0</v>
      </c>
      <c r="F28" s="163">
        <v>0</v>
      </c>
      <c r="G28" s="163">
        <v>0</v>
      </c>
      <c r="H28" s="164"/>
      <c r="I28" s="163">
        <v>0</v>
      </c>
      <c r="J28" s="164"/>
      <c r="K28" s="163">
        <v>0</v>
      </c>
      <c r="L28" s="163"/>
      <c r="M28" s="163">
        <v>0</v>
      </c>
      <c r="N28" s="163">
        <v>0</v>
      </c>
      <c r="O28" s="164"/>
      <c r="P28" s="163">
        <v>0</v>
      </c>
      <c r="Q28" s="164"/>
      <c r="R28" s="163">
        <v>0</v>
      </c>
      <c r="S28" s="164"/>
      <c r="T28" s="163">
        <v>0</v>
      </c>
      <c r="U28" s="164"/>
    </row>
    <row r="29" spans="1:21" ht="33">
      <c r="A29" s="99">
        <v>5</v>
      </c>
      <c r="B29" s="155" t="s">
        <v>89</v>
      </c>
      <c r="C29" s="163">
        <v>0</v>
      </c>
      <c r="D29" s="163">
        <v>0</v>
      </c>
      <c r="E29" s="163">
        <v>0</v>
      </c>
      <c r="F29" s="163">
        <v>0</v>
      </c>
      <c r="G29" s="163">
        <v>0</v>
      </c>
      <c r="H29" s="164"/>
      <c r="I29" s="163">
        <v>0</v>
      </c>
      <c r="J29" s="164"/>
      <c r="K29" s="163">
        <v>0</v>
      </c>
      <c r="L29" s="163"/>
      <c r="M29" s="163">
        <v>0</v>
      </c>
      <c r="N29" s="163">
        <v>0</v>
      </c>
      <c r="O29" s="164"/>
      <c r="P29" s="163">
        <v>105</v>
      </c>
      <c r="Q29" s="164" t="s">
        <v>293</v>
      </c>
      <c r="R29" s="163">
        <v>105</v>
      </c>
      <c r="S29" s="164" t="s">
        <v>298</v>
      </c>
      <c r="T29" s="163"/>
      <c r="U29" s="164"/>
    </row>
  </sheetData>
  <sheetProtection/>
  <mergeCells count="33">
    <mergeCell ref="O21:O23"/>
    <mergeCell ref="O25:O27"/>
    <mergeCell ref="T5:U5"/>
    <mergeCell ref="U17:U19"/>
    <mergeCell ref="U21:U23"/>
    <mergeCell ref="U25:U27"/>
    <mergeCell ref="R5:S5"/>
    <mergeCell ref="S17:S19"/>
    <mergeCell ref="S21:S23"/>
    <mergeCell ref="S25:S27"/>
    <mergeCell ref="K5:L5"/>
    <mergeCell ref="L21:L23"/>
    <mergeCell ref="L25:L27"/>
    <mergeCell ref="L17:L19"/>
    <mergeCell ref="P5:Q5"/>
    <mergeCell ref="Q17:Q19"/>
    <mergeCell ref="Q21:Q23"/>
    <mergeCell ref="Q25:Q27"/>
    <mergeCell ref="N5:O5"/>
    <mergeCell ref="O17:O19"/>
    <mergeCell ref="A5:A6"/>
    <mergeCell ref="A1:H1"/>
    <mergeCell ref="G5:H5"/>
    <mergeCell ref="H17:H19"/>
    <mergeCell ref="H21:H23"/>
    <mergeCell ref="A7:A10"/>
    <mergeCell ref="A11:A14"/>
    <mergeCell ref="H25:H27"/>
    <mergeCell ref="B5:B6"/>
    <mergeCell ref="I5:J5"/>
    <mergeCell ref="J17:J19"/>
    <mergeCell ref="J21:J23"/>
    <mergeCell ref="J25:J2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C7"/>
  <sheetViews>
    <sheetView zoomScaleSheetLayoutView="100" zoomScalePageLayoutView="0" workbookViewId="0" topLeftCell="A1">
      <selection activeCell="E6" sqref="E6"/>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211" t="s">
        <v>90</v>
      </c>
      <c r="B1" s="211"/>
      <c r="C1" s="211"/>
    </row>
    <row r="3" spans="1:3" s="22" customFormat="1" ht="16.5">
      <c r="A3" s="21" t="s">
        <v>68</v>
      </c>
      <c r="B3" s="21" t="s">
        <v>94</v>
      </c>
      <c r="C3" s="21" t="s">
        <v>96</v>
      </c>
    </row>
    <row r="4" spans="1:3" ht="16.5">
      <c r="A4" s="20">
        <v>1</v>
      </c>
      <c r="B4" s="23" t="s">
        <v>93</v>
      </c>
      <c r="C4" s="73" t="s">
        <v>129</v>
      </c>
    </row>
    <row r="5" spans="1:3" ht="49.5">
      <c r="A5" s="20">
        <v>2</v>
      </c>
      <c r="B5" s="23" t="s">
        <v>91</v>
      </c>
      <c r="C5" s="74" t="s">
        <v>128</v>
      </c>
    </row>
    <row r="6" spans="1:3" ht="16.5">
      <c r="A6" s="20">
        <v>3</v>
      </c>
      <c r="B6" s="23" t="s">
        <v>92</v>
      </c>
      <c r="C6" s="75" t="s">
        <v>141</v>
      </c>
    </row>
    <row r="7" spans="1:3" ht="36" customHeight="1">
      <c r="A7" s="227" t="s">
        <v>130</v>
      </c>
      <c r="B7" s="227"/>
      <c r="C7" s="227"/>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0070C0"/>
  </sheetPr>
  <dimension ref="A1:K6"/>
  <sheetViews>
    <sheetView zoomScalePageLayoutView="0" workbookViewId="0" topLeftCell="A1">
      <selection activeCell="A4" sqref="A4"/>
    </sheetView>
  </sheetViews>
  <sheetFormatPr defaultColWidth="9.140625" defaultRowHeight="15"/>
  <cols>
    <col min="1" max="1" width="83.7109375" style="13" customWidth="1"/>
    <col min="2" max="16384" width="9.140625" style="13" customWidth="1"/>
  </cols>
  <sheetData>
    <row r="1" spans="1:11" ht="41.25" customHeight="1">
      <c r="A1" s="16" t="s">
        <v>124</v>
      </c>
      <c r="B1" s="16"/>
      <c r="C1" s="16"/>
      <c r="D1" s="16"/>
      <c r="E1" s="16"/>
      <c r="F1" s="16"/>
      <c r="G1" s="16"/>
      <c r="H1" s="16"/>
      <c r="I1" s="16"/>
      <c r="J1" s="16"/>
      <c r="K1" s="16"/>
    </row>
    <row r="3" ht="51" customHeight="1">
      <c r="A3" s="47" t="s">
        <v>276</v>
      </c>
    </row>
    <row r="5" ht="16.5">
      <c r="A5" s="28" t="s">
        <v>135</v>
      </c>
    </row>
    <row r="6" ht="16.5">
      <c r="A6" s="76" t="s">
        <v>181</v>
      </c>
    </row>
  </sheetData>
  <sheetProtection/>
  <hyperlinks>
    <hyperlink ref="A6" r:id="rId1" display="http://www.elsib.ru/ru/company/reguliruemie_vidi_deyztelnosti.php"/>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theme="6" tint="0.7999799847602844"/>
    <pageSetUpPr fitToPage="1"/>
  </sheetPr>
  <dimension ref="A1:L26"/>
  <sheetViews>
    <sheetView zoomScalePageLayoutView="0" workbookViewId="0" topLeftCell="A1">
      <selection activeCell="F17" sqref="F17"/>
    </sheetView>
  </sheetViews>
  <sheetFormatPr defaultColWidth="9.140625" defaultRowHeight="15"/>
  <cols>
    <col min="1" max="1" width="4.28125" style="22" customWidth="1"/>
    <col min="2" max="2" width="19.140625" style="13" customWidth="1"/>
    <col min="3" max="3" width="14.421875" style="13" customWidth="1"/>
    <col min="4" max="4" width="92.8515625" style="13" customWidth="1"/>
    <col min="5" max="5" width="14.421875" style="13" customWidth="1"/>
    <col min="6" max="16384" width="9.140625" style="13" customWidth="1"/>
  </cols>
  <sheetData>
    <row r="1" spans="2:12" ht="44.25" customHeight="1">
      <c r="B1" s="211" t="s">
        <v>125</v>
      </c>
      <c r="C1" s="211"/>
      <c r="D1" s="211"/>
      <c r="E1" s="18"/>
      <c r="F1" s="16"/>
      <c r="G1" s="16"/>
      <c r="H1" s="16"/>
      <c r="I1" s="16"/>
      <c r="J1" s="16"/>
      <c r="K1" s="16"/>
      <c r="L1" s="16"/>
    </row>
    <row r="2" spans="2:12" ht="16.5">
      <c r="B2" s="16"/>
      <c r="C2" s="16"/>
      <c r="D2" s="16"/>
      <c r="E2" s="16"/>
      <c r="F2" s="16"/>
      <c r="G2" s="16"/>
      <c r="H2" s="16"/>
      <c r="I2" s="16"/>
      <c r="J2" s="16"/>
      <c r="K2" s="16"/>
      <c r="L2" s="16"/>
    </row>
    <row r="3" ht="16.5">
      <c r="B3" s="118" t="str">
        <f>4_Ежемесячно!A3</f>
        <v>Ежемесячное обновление информации: за 12 месяцев 2017 года.</v>
      </c>
    </row>
    <row r="5" spans="1:7" ht="16.5">
      <c r="A5" s="128">
        <v>1</v>
      </c>
      <c r="B5" s="137" t="s">
        <v>284</v>
      </c>
      <c r="C5" s="134"/>
      <c r="D5" s="135"/>
      <c r="E5" s="134"/>
      <c r="F5" s="134"/>
      <c r="G5" s="138"/>
    </row>
    <row r="6" spans="1:7" ht="16.5">
      <c r="A6" s="128"/>
      <c r="B6" s="137"/>
      <c r="C6" s="134"/>
      <c r="D6" s="135"/>
      <c r="E6" s="134"/>
      <c r="F6" s="134"/>
      <c r="G6" s="138"/>
    </row>
    <row r="7" spans="1:7" ht="16.5">
      <c r="A7" s="128"/>
      <c r="B7" s="142" t="s">
        <v>138</v>
      </c>
      <c r="C7" s="143" t="s">
        <v>283</v>
      </c>
      <c r="D7" s="144" t="s">
        <v>282</v>
      </c>
      <c r="E7" s="134"/>
      <c r="F7" s="134"/>
      <c r="G7" s="138"/>
    </row>
    <row r="8" spans="1:7" ht="16.5">
      <c r="A8" s="128"/>
      <c r="B8" s="139">
        <v>42736</v>
      </c>
      <c r="C8" s="141">
        <v>0</v>
      </c>
      <c r="D8" s="139"/>
      <c r="E8" s="136"/>
      <c r="F8" s="136"/>
      <c r="G8" s="136"/>
    </row>
    <row r="9" spans="1:7" ht="16.5">
      <c r="A9" s="128"/>
      <c r="B9" s="139">
        <v>42767</v>
      </c>
      <c r="C9" s="141">
        <v>0</v>
      </c>
      <c r="D9" s="140"/>
      <c r="E9" s="133"/>
      <c r="F9" s="133"/>
      <c r="G9" s="133"/>
    </row>
    <row r="10" spans="1:7" ht="16.5">
      <c r="A10" s="128"/>
      <c r="B10" s="139">
        <v>42795</v>
      </c>
      <c r="C10" s="141">
        <v>0</v>
      </c>
      <c r="D10" s="140"/>
      <c r="E10" s="133"/>
      <c r="F10" s="133"/>
      <c r="G10" s="133"/>
    </row>
    <row r="11" spans="1:7" ht="16.5">
      <c r="A11" s="128"/>
      <c r="B11" s="139">
        <v>42826</v>
      </c>
      <c r="C11" s="168">
        <v>0</v>
      </c>
      <c r="D11" s="140"/>
      <c r="E11" s="133"/>
      <c r="F11" s="133"/>
      <c r="G11" s="133"/>
    </row>
    <row r="12" spans="1:7" ht="16.5">
      <c r="A12" s="128"/>
      <c r="B12" s="139">
        <v>42856</v>
      </c>
      <c r="C12" s="168">
        <v>0</v>
      </c>
      <c r="D12" s="140"/>
      <c r="E12" s="133"/>
      <c r="F12" s="133"/>
      <c r="G12" s="133"/>
    </row>
    <row r="13" spans="1:7" ht="16.5">
      <c r="A13" s="128"/>
      <c r="B13" s="139">
        <v>42887</v>
      </c>
      <c r="C13" s="168">
        <v>0</v>
      </c>
      <c r="D13" s="140"/>
      <c r="E13" s="133"/>
      <c r="F13" s="133"/>
      <c r="G13" s="133"/>
    </row>
    <row r="14" spans="1:7" ht="16.5">
      <c r="A14" s="128"/>
      <c r="B14" s="139">
        <v>42917</v>
      </c>
      <c r="C14" s="168">
        <v>0</v>
      </c>
      <c r="D14" s="140"/>
      <c r="E14" s="133"/>
      <c r="F14" s="133"/>
      <c r="G14" s="133"/>
    </row>
    <row r="15" spans="1:7" ht="16.5">
      <c r="A15" s="128"/>
      <c r="B15" s="139">
        <v>42948</v>
      </c>
      <c r="C15" s="168">
        <v>0</v>
      </c>
      <c r="D15" s="140"/>
      <c r="E15" s="133"/>
      <c r="F15" s="133"/>
      <c r="G15" s="133"/>
    </row>
    <row r="16" spans="1:7" ht="16.5">
      <c r="A16" s="128"/>
      <c r="B16" s="139">
        <v>42979</v>
      </c>
      <c r="C16" s="168">
        <v>0</v>
      </c>
      <c r="D16" s="140"/>
      <c r="E16" s="133"/>
      <c r="F16" s="133"/>
      <c r="G16" s="133"/>
    </row>
    <row r="17" spans="1:7" ht="47.25">
      <c r="A17" s="128"/>
      <c r="B17" s="139">
        <v>43009</v>
      </c>
      <c r="C17" s="168">
        <v>2</v>
      </c>
      <c r="D17" s="140" t="s">
        <v>299</v>
      </c>
      <c r="E17" s="133"/>
      <c r="F17" s="133"/>
      <c r="G17" s="133"/>
    </row>
    <row r="18" spans="1:7" ht="31.5">
      <c r="A18" s="128"/>
      <c r="B18" s="139">
        <v>43040</v>
      </c>
      <c r="C18" s="168">
        <v>1</v>
      </c>
      <c r="D18" s="140" t="s">
        <v>297</v>
      </c>
      <c r="E18" s="133"/>
      <c r="F18" s="133"/>
      <c r="G18" s="133"/>
    </row>
    <row r="19" spans="1:7" ht="16.5">
      <c r="A19" s="128"/>
      <c r="B19" s="139">
        <v>43070</v>
      </c>
      <c r="C19" s="168">
        <v>0</v>
      </c>
      <c r="D19" s="140"/>
      <c r="E19" s="133"/>
      <c r="F19" s="133"/>
      <c r="G19" s="133"/>
    </row>
    <row r="20" spans="1:7" ht="16.5">
      <c r="A20" s="128"/>
      <c r="B20" s="136"/>
      <c r="C20" s="154"/>
      <c r="D20" s="133"/>
      <c r="E20" s="133"/>
      <c r="F20" s="133"/>
      <c r="G20" s="133"/>
    </row>
    <row r="21" spans="1:7" ht="16.5">
      <c r="A21" s="128">
        <v>2</v>
      </c>
      <c r="B21" s="229" t="s">
        <v>97</v>
      </c>
      <c r="C21" s="229"/>
      <c r="D21" s="229"/>
      <c r="E21" s="229"/>
      <c r="F21" s="229"/>
      <c r="G21" s="229"/>
    </row>
    <row r="22" spans="1:7" ht="44.25" customHeight="1">
      <c r="A22" s="128"/>
      <c r="B22" s="228" t="s">
        <v>183</v>
      </c>
      <c r="C22" s="228"/>
      <c r="D22" s="228"/>
      <c r="E22" s="228"/>
      <c r="F22" s="228"/>
      <c r="G22" s="228"/>
    </row>
    <row r="23" spans="1:7" ht="16.5">
      <c r="A23" s="128"/>
      <c r="B23" s="36"/>
      <c r="C23" s="28"/>
      <c r="D23" s="28"/>
      <c r="E23" s="28"/>
      <c r="F23" s="28"/>
      <c r="G23" s="28"/>
    </row>
    <row r="24" spans="1:7" ht="16.5">
      <c r="A24" s="128">
        <v>3</v>
      </c>
      <c r="B24" s="229" t="s">
        <v>133</v>
      </c>
      <c r="C24" s="229"/>
      <c r="D24" s="229"/>
      <c r="E24" s="229"/>
      <c r="F24" s="229"/>
      <c r="G24" s="229"/>
    </row>
    <row r="25" spans="1:7" ht="16.5">
      <c r="A25" s="128"/>
      <c r="B25" s="36"/>
      <c r="C25" s="28"/>
      <c r="D25" s="28"/>
      <c r="E25" s="28"/>
      <c r="F25" s="28"/>
      <c r="G25" s="28"/>
    </row>
    <row r="26" spans="1:7" ht="16.5">
      <c r="A26" s="128">
        <v>4</v>
      </c>
      <c r="B26" s="230" t="s">
        <v>134</v>
      </c>
      <c r="C26" s="230"/>
      <c r="D26" s="230"/>
      <c r="E26" s="230"/>
      <c r="F26" s="230"/>
      <c r="G26" s="230"/>
    </row>
  </sheetData>
  <sheetProtection/>
  <mergeCells count="5">
    <mergeCell ref="B22:G22"/>
    <mergeCell ref="B24:G24"/>
    <mergeCell ref="B26:G26"/>
    <mergeCell ref="B21:G21"/>
    <mergeCell ref="B1:D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zgmolchanova</cp:lastModifiedBy>
  <cp:lastPrinted>2016-01-12T05:23:40Z</cp:lastPrinted>
  <dcterms:created xsi:type="dcterms:W3CDTF">2011-12-16T02:54:03Z</dcterms:created>
  <dcterms:modified xsi:type="dcterms:W3CDTF">2018-06-08T07:17:35Z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